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50" windowHeight="10920" firstSheet="3" activeTab="4"/>
  </bookViews>
  <sheets>
    <sheet name="Diagramm1" sheetId="1" r:id="rId1"/>
    <sheet name="Diagramm2" sheetId="2" r:id="rId2"/>
    <sheet name="Vergleiche" sheetId="3" r:id="rId3"/>
    <sheet name="Auswertung" sheetId="4" r:id="rId4"/>
    <sheet name="nach Ort" sheetId="5" r:id="rId5"/>
    <sheet name="Grundschulen" sheetId="6" r:id="rId6"/>
    <sheet name="Oberschule" sheetId="7" r:id="rId7"/>
    <sheet name="Gymnasium_Gesamtschule" sheetId="8" r:id="rId8"/>
    <sheet name="Förderschulen" sheetId="9" r:id="rId9"/>
  </sheets>
  <definedNames>
    <definedName name="TABLE" localSheetId="8">'Förderschulen'!#REF!</definedName>
    <definedName name="TABLE" localSheetId="5">'Grundschulen'!#REF!</definedName>
    <definedName name="TABLE" localSheetId="7">'Gymnasium_Gesamtschule'!#REF!</definedName>
    <definedName name="TABLE" localSheetId="4">'nach Ort'!$A$3:$B$61</definedName>
    <definedName name="TABLE" localSheetId="6">'Oberschule'!#REF!</definedName>
    <definedName name="TABLE_10" localSheetId="4">'nach Ort'!$L$3:$N$3</definedName>
    <definedName name="TABLE_11" localSheetId="4">'nach Ort'!$E$5:$F$5</definedName>
    <definedName name="TABLE_12" localSheetId="4">'nach Ort'!$G$5:$J$5</definedName>
    <definedName name="TABLE_13" localSheetId="4">'nach Ort'!$L$5:$N$5</definedName>
    <definedName name="TABLE_14" localSheetId="4">'nach Ort'!$E$6:$F$6</definedName>
    <definedName name="TABLE_15" localSheetId="4">'nach Ort'!$G$6:$J$6</definedName>
    <definedName name="TABLE_16" localSheetId="4">'nach Ort'!$L$6:$N$6</definedName>
    <definedName name="TABLE_17" localSheetId="4">'nach Ort'!$G$7:$J$7</definedName>
    <definedName name="TABLE_18" localSheetId="4">'nach Ort'!$E$7:$F$7</definedName>
    <definedName name="TABLE_19" localSheetId="4">'nach Ort'!$L$7:$N$7</definedName>
    <definedName name="TABLE_2" localSheetId="7">'Gymnasium_Gesamtschule'!#REF!</definedName>
    <definedName name="TABLE_2" localSheetId="4">'nach Ort'!$L$3:$N$3</definedName>
    <definedName name="TABLE_20" localSheetId="4">'nach Ort'!$S$7:$Z$7</definedName>
    <definedName name="TABLE_3" localSheetId="4">'nach Ort'!$I$1:$J$1</definedName>
    <definedName name="TABLE_4" localSheetId="4">'nach Ort'!$G$3:$J$3</definedName>
    <definedName name="TABLE_5" localSheetId="4">'nach Ort'!$E$3:$F$3</definedName>
    <definedName name="TABLE_6" localSheetId="4">'nach Ort'!$E$4:$F$4</definedName>
    <definedName name="TABLE_7" localSheetId="4">'nach Ort'!$G$4:$J$4</definedName>
    <definedName name="TABLE_8" localSheetId="4">'nach Ort'!$L$4:$N$4</definedName>
    <definedName name="TABLE_9" localSheetId="4">'nach Ort'!$S$4:$Z$4</definedName>
  </definedNames>
  <calcPr fullCalcOnLoad="1"/>
</workbook>
</file>

<file path=xl/sharedStrings.xml><?xml version="1.0" encoding="utf-8"?>
<sst xmlns="http://schemas.openxmlformats.org/spreadsheetml/2006/main" count="792" uniqueCount="229">
  <si>
    <t>Integrativ-kooperative Pestalozzi- Grundschule Birkenwerder</t>
  </si>
  <si>
    <t>Regine-Hildebrandt-Schule, integrativ kooperative Gesamtschule mit gymnasialer Oberstufe</t>
  </si>
  <si>
    <t>Grundschule Fürstenberg</t>
  </si>
  <si>
    <t>Grundschule "An der Mühle" Bredereiche</t>
  </si>
  <si>
    <t>Grundschule Glienicke</t>
  </si>
  <si>
    <t>Luisen-Schule Schule mit dem sonderpädagogischen Förderschwerpunkt "Lernen"</t>
  </si>
  <si>
    <t>Stadtschule Gransee</t>
  </si>
  <si>
    <t>Strittmatter-Gymnasium Gransee</t>
  </si>
  <si>
    <t>Werner-von-Siemens-Oberschule Gransee</t>
  </si>
  <si>
    <t>Biber-Grundschule Nieder Neuendorf</t>
  </si>
  <si>
    <t>Grundschule "Theodor Fontane" Hennigsdorf</t>
  </si>
  <si>
    <t>Grundschule Nord Hennigsdorf</t>
  </si>
  <si>
    <t>Gymnasium "Alexander S. Puschkin" Hennigsdorf</t>
  </si>
  <si>
    <t>Oberschule "Adolph Diesterweg" Hennigsdorf</t>
  </si>
  <si>
    <t>Oberschule "Albert Schweitzer" Hennigsdorf</t>
  </si>
  <si>
    <t>Regenbogenschule Hennigsdorf Schule mit dem sonderpädagogischen Förderschwerpunkt "geistige Entwicklung"</t>
  </si>
  <si>
    <t>Schule an den Havelauen Schule mit dem sonderpädagogischen Förderschwerpunkt "Lernen" Hennigsdorf</t>
  </si>
  <si>
    <t>Grundschule II Hohen Neuendorf</t>
  </si>
  <si>
    <t>Marie-Curie-Gymnasium Hohen Neuendorf</t>
  </si>
  <si>
    <t>Waldschule-Grundschule Hohen Neuendorf</t>
  </si>
  <si>
    <t>Grundschule Bergfelde</t>
  </si>
  <si>
    <t>Dr. Hugo Rosenthal Oberschule Borgsdorf</t>
  </si>
  <si>
    <t>Grundschule Borgsdorf</t>
  </si>
  <si>
    <t>Schule mit dem sonderpädagogischen Förderschwerpunkt "emotionale und soziale Entwicklung" Borgsdorf</t>
  </si>
  <si>
    <t>Goethe-Oberschule Kremmen</t>
  </si>
  <si>
    <t>Grundschule Kremmen</t>
  </si>
  <si>
    <t>Grundschule Beetz</t>
  </si>
  <si>
    <t>Grundschule "J.H.Pestalozzi" Leegebruch</t>
  </si>
  <si>
    <t>Grundschule "Am Weinberg" Liebenwalde</t>
  </si>
  <si>
    <t>Oberschule mit Grundschulteil Löwenberg</t>
  </si>
  <si>
    <t>Käthe-Kollwitz-Grundschule Mühlenbeck</t>
  </si>
  <si>
    <t>Käthe-Kollwitz-Oberschule Mühlenbeck</t>
  </si>
  <si>
    <t>Europaschule am Fließ Schildow</t>
  </si>
  <si>
    <t>Grundschule Bötzow</t>
  </si>
  <si>
    <t>Nashorn-Grundschule Vehlefanz</t>
  </si>
  <si>
    <t>"Linden-Schule" Oranienburg Schule mit dem sonderpädagogischen Förderschwerpunkt "Lernen"</t>
  </si>
  <si>
    <t>Comenius Grundschule Oranienburg</t>
  </si>
  <si>
    <t>Grundschule Sachsenhausen</t>
  </si>
  <si>
    <t>Gymnasium F. F. Runge Oranienburg</t>
  </si>
  <si>
    <t>Havelschule Oranienburg</t>
  </si>
  <si>
    <t>Louise-Henriette-Gymnasium Oranienburg</t>
  </si>
  <si>
    <t>Oberschule Sachsenhausen</t>
  </si>
  <si>
    <t>Torhorst-Gesamtschule mit gymnasialer Oberstufe</t>
  </si>
  <si>
    <t>Waldschule Oranienburg Grundschule</t>
  </si>
  <si>
    <t>Grundschule Friedrichsthal</t>
  </si>
  <si>
    <t>Grundschule Germendorf</t>
  </si>
  <si>
    <t>Grundschule "Friedrich Wolf" Lehnitz</t>
  </si>
  <si>
    <t>Neddermeyer-Grundschule Schmachtenhagen</t>
  </si>
  <si>
    <t>Theodor-Fontane-Schule Menz</t>
  </si>
  <si>
    <t>1. Oberschule Velten</t>
  </si>
  <si>
    <t>Hedwig-Bollhagen-Gymnasium Velten</t>
  </si>
  <si>
    <t>Linden-Grundschule Velten</t>
  </si>
  <si>
    <t>Loewenzahn-Grundschule Velten</t>
  </si>
  <si>
    <t>EXIN-Förderschule Zehdenick Schule mit dem sonderpädagogischen Förderschwerpunkt "geistige Entwicklung"</t>
  </si>
  <si>
    <t>Exin-Oberschule Zehdenick</t>
  </si>
  <si>
    <t>Havelland-Grundschule Zehdenick</t>
  </si>
  <si>
    <t>Linden-Grundschule Zehdenick</t>
  </si>
  <si>
    <t>Mildenberger Grundschule Am Ziegeleipark</t>
  </si>
  <si>
    <t>GS</t>
  </si>
  <si>
    <t>OS</t>
  </si>
  <si>
    <t>Gym</t>
  </si>
  <si>
    <t>Ges</t>
  </si>
  <si>
    <t>FS</t>
  </si>
  <si>
    <t>Birkenwerder</t>
  </si>
  <si>
    <t>Fürstenberg/Havel</t>
  </si>
  <si>
    <t>Fürstenberg/Havel/OT Bredereiche</t>
  </si>
  <si>
    <t>Glienicke/Nordbahn</t>
  </si>
  <si>
    <t>Gransee</t>
  </si>
  <si>
    <t>Hennigsdorf</t>
  </si>
  <si>
    <t>Hohen Neuendorf</t>
  </si>
  <si>
    <t>Hohen Neuendorf/OT Bergfelde</t>
  </si>
  <si>
    <t>Hohen Neuendorf/OT Borgsdorf</t>
  </si>
  <si>
    <t>Kremmen</t>
  </si>
  <si>
    <t>Kremmen/OT Beetz</t>
  </si>
  <si>
    <t>Leegebruch</t>
  </si>
  <si>
    <t>Liebenwalde</t>
  </si>
  <si>
    <t>Mühlenbecker Land/OT Mühlenbeck</t>
  </si>
  <si>
    <t>Mühlenbecker Land/OT Schildow</t>
  </si>
  <si>
    <t>Oberkrämer/OT Bötzow</t>
  </si>
  <si>
    <t>Oberkrämer/OT Vehlefanz</t>
  </si>
  <si>
    <t>Oranienburg</t>
  </si>
  <si>
    <t>Oranienburg/OT Friedrichsthal</t>
  </si>
  <si>
    <t>Oranienburg/OT Germendorf</t>
  </si>
  <si>
    <t>Oranienburg/OT Lehnitz</t>
  </si>
  <si>
    <t>Oranienburg/OT Schmachtenhagen</t>
  </si>
  <si>
    <t>Stechlin</t>
  </si>
  <si>
    <t>Velten</t>
  </si>
  <si>
    <t>Zehdenick</t>
  </si>
  <si>
    <t>Zehdenick/OT Marienthal</t>
  </si>
  <si>
    <t>Zehdenick/OT Mildenberg</t>
  </si>
  <si>
    <t>Löwenberger Land</t>
  </si>
  <si>
    <t>Typ</t>
  </si>
  <si>
    <t>Name</t>
  </si>
  <si>
    <t>PLZ</t>
  </si>
  <si>
    <t>Ort</t>
  </si>
  <si>
    <t>Lehrkräfte insgesamt</t>
  </si>
  <si>
    <t>darunter weiblich</t>
  </si>
  <si>
    <t>Referendare</t>
  </si>
  <si>
    <t>darunter mit sonderpädagogischer Ausbildung</t>
  </si>
  <si>
    <t>Klassen</t>
  </si>
  <si>
    <t>Schüler gesamt</t>
  </si>
  <si>
    <t>1.HJ Schule</t>
  </si>
  <si>
    <t>2.HJ Land</t>
  </si>
  <si>
    <t>1.HJ Land</t>
  </si>
  <si>
    <t>2. HJ Schule</t>
  </si>
  <si>
    <t>Vertetung Primarstufe</t>
  </si>
  <si>
    <t>Vertretung Sek. I</t>
  </si>
  <si>
    <t>Vertretung Sek. II</t>
  </si>
  <si>
    <t>Ersatzloser Ausfall Basisstufe</t>
  </si>
  <si>
    <t>Basisstufe</t>
  </si>
  <si>
    <t>2. HJ Land</t>
  </si>
  <si>
    <t>2.HJ Schule</t>
  </si>
  <si>
    <t>PRI</t>
  </si>
  <si>
    <t>SEKI</t>
  </si>
  <si>
    <t>Abweichung</t>
  </si>
  <si>
    <t>2.HJ</t>
  </si>
  <si>
    <t>Totalausf.</t>
  </si>
  <si>
    <t>1. HJ</t>
  </si>
  <si>
    <t>SEK I</t>
  </si>
  <si>
    <t>Auswertung</t>
  </si>
  <si>
    <t>SEK II</t>
  </si>
  <si>
    <t>2. HJ</t>
  </si>
  <si>
    <t>Grundschulen</t>
  </si>
  <si>
    <t>Oberschulen</t>
  </si>
  <si>
    <t>Gymn./Gesamtsch. SEK I</t>
  </si>
  <si>
    <t>Gymn./Gesamtsch. SEK II</t>
  </si>
  <si>
    <t>Förderschulen PRI</t>
  </si>
  <si>
    <t>Förderschulen SEK I</t>
  </si>
  <si>
    <t>Schultyp</t>
  </si>
  <si>
    <t>1. HJ Land</t>
  </si>
  <si>
    <t>1. HJ Schule</t>
  </si>
  <si>
    <t>Ges. Land</t>
  </si>
  <si>
    <t>Ges. Schule</t>
  </si>
  <si>
    <t>Vertretungsstunden</t>
  </si>
  <si>
    <t>Minimum</t>
  </si>
  <si>
    <t>Maximum</t>
  </si>
  <si>
    <t>über DS</t>
  </si>
  <si>
    <t>über</t>
  </si>
  <si>
    <t>unter</t>
  </si>
  <si>
    <t>V ges.</t>
  </si>
  <si>
    <t>L ges.</t>
  </si>
  <si>
    <t>Vertretung</t>
  </si>
  <si>
    <t>Vertetung SEK I</t>
  </si>
  <si>
    <t>Vertretung SEK II</t>
  </si>
  <si>
    <t>Gesamt</t>
  </si>
  <si>
    <t>SEKII</t>
  </si>
  <si>
    <t>Ersatzloser Ausfall</t>
  </si>
  <si>
    <t>Totalausfall</t>
  </si>
  <si>
    <t xml:space="preserve">L ges. </t>
  </si>
  <si>
    <t>S ges.</t>
  </si>
  <si>
    <t>1.HJ 2006/07</t>
  </si>
  <si>
    <t>2.HJ 2007/08</t>
  </si>
  <si>
    <t>2.HJ 2006/07</t>
  </si>
  <si>
    <t>1.HJ 2007/08</t>
  </si>
  <si>
    <t>Land</t>
  </si>
  <si>
    <t>Schule</t>
  </si>
  <si>
    <t>Grundschule PRI</t>
  </si>
  <si>
    <t>Fördersch. PRI</t>
  </si>
  <si>
    <t>Oberschule SEK I</t>
  </si>
  <si>
    <t>Gesamtschule SEK I</t>
  </si>
  <si>
    <t>Gymnasium SEK I</t>
  </si>
  <si>
    <t>Fördersch. SEK I</t>
  </si>
  <si>
    <t>Gesamtschule SEK II</t>
  </si>
  <si>
    <t>Gymnasium SEK II</t>
  </si>
  <si>
    <t>Förderschule PRI</t>
  </si>
  <si>
    <t>Förderschule SEK I</t>
  </si>
  <si>
    <t xml:space="preserve"> --</t>
  </si>
  <si>
    <t>Gymn./Ges.sch. SEK II</t>
  </si>
  <si>
    <t>Gymn./Ges.sch. SEK I</t>
  </si>
  <si>
    <t>Total-Ausfall</t>
  </si>
  <si>
    <t xml:space="preserve">Schule mit dem sonderpädagogischen Förderschwerpunkt "emotionale und soziale Entwicklung" Borgsdorf </t>
  </si>
  <si>
    <t xml:space="preserve">Torhorst-Gesamtschule mit gymnasialer Oberstufe </t>
  </si>
  <si>
    <t xml:space="preserve">Käthe-Kollwitz-Gesamtschule Mühlenbeck </t>
  </si>
  <si>
    <t xml:space="preserve">Integrativ-kooperative Pestalozzi- Grundschule Birkenwerder </t>
  </si>
  <si>
    <t xml:space="preserve">Drei Seen Grundschule Fürstenberg </t>
  </si>
  <si>
    <t xml:space="preserve">Grundschule "An der Mühle" Bredereiche </t>
  </si>
  <si>
    <t xml:space="preserve">Grundschule Glienicke </t>
  </si>
  <si>
    <t xml:space="preserve">Stadtschule Gransee </t>
  </si>
  <si>
    <t xml:space="preserve">Biber-Grundschule Nieder Neuendorf </t>
  </si>
  <si>
    <t xml:space="preserve">Grundschule "Theodor Fontane" Hennigsdorf </t>
  </si>
  <si>
    <t xml:space="preserve">Grundschule Nord Hennigsdorf </t>
  </si>
  <si>
    <t xml:space="preserve">Grundschule II Hohen Neuendorf </t>
  </si>
  <si>
    <t xml:space="preserve">Waldgrundschule Hohen Neuendorf </t>
  </si>
  <si>
    <t xml:space="preserve">Grundschule Bergfelde </t>
  </si>
  <si>
    <t xml:space="preserve">Grundschule Borgsdorf </t>
  </si>
  <si>
    <t xml:space="preserve">Grundschule Kremmen </t>
  </si>
  <si>
    <t xml:space="preserve">Grundschule Beetz </t>
  </si>
  <si>
    <t xml:space="preserve">Grundschule "J.H.Pestalozzi" Leegebruch </t>
  </si>
  <si>
    <t xml:space="preserve">Grundschule "Am Weinberg" Liebenwalde </t>
  </si>
  <si>
    <t xml:space="preserve">Europaschule am Fließ Schildow </t>
  </si>
  <si>
    <t xml:space="preserve">Käthe-Kollwitz-Grundschule Mühlenbeck </t>
  </si>
  <si>
    <t xml:space="preserve">Grundschule Bötzow </t>
  </si>
  <si>
    <t xml:space="preserve">Nashorn-Grundschule Vehlefanz </t>
  </si>
  <si>
    <t xml:space="preserve">Comenius Grundschule Oranienburg </t>
  </si>
  <si>
    <t xml:space="preserve">Grundschule Sachsenhausen </t>
  </si>
  <si>
    <t xml:space="preserve">Havelschule Oranienburg </t>
  </si>
  <si>
    <t xml:space="preserve">Waldschule Oranienburg Grundschule </t>
  </si>
  <si>
    <t xml:space="preserve">Grundschule Friedrichsthal </t>
  </si>
  <si>
    <t xml:space="preserve">Grundschule Germendorf </t>
  </si>
  <si>
    <t xml:space="preserve">Grundschule "Friedrich Wolf" Lehnitz </t>
  </si>
  <si>
    <t xml:space="preserve">Neddermeyer-Grundschule Schmachtenhagen </t>
  </si>
  <si>
    <t xml:space="preserve">Theodor-Fontane-Schule Menz </t>
  </si>
  <si>
    <t xml:space="preserve">Linden-Grundschule Velten </t>
  </si>
  <si>
    <t xml:space="preserve">Loewenzahn-Grundschule Velten </t>
  </si>
  <si>
    <t xml:space="preserve">Havelland-Grundschule Zehdenick </t>
  </si>
  <si>
    <t xml:space="preserve">Linden-Grundschule Zehdenick </t>
  </si>
  <si>
    <t xml:space="preserve">Mildenberger Grundschule Am Ziegeleipark </t>
  </si>
  <si>
    <t xml:space="preserve">Strittmatter-Gymnasium Gransee </t>
  </si>
  <si>
    <t xml:space="preserve">Gymnasium "Alexander S. Puschkin" Hennigsdorf </t>
  </si>
  <si>
    <t xml:space="preserve">Marie-Curie-Gymnasium Hohen Neuendorf </t>
  </si>
  <si>
    <t xml:space="preserve">Gymnasium F. F. Runge Oranienburg </t>
  </si>
  <si>
    <t xml:space="preserve">Louise-Henriette-Gymnasium Oranienburg </t>
  </si>
  <si>
    <t xml:space="preserve">Hedwig-Bollhagen-Gymnasium Velten </t>
  </si>
  <si>
    <t xml:space="preserve">Werner-von-Siemens-Oberschule Gransee </t>
  </si>
  <si>
    <t xml:space="preserve">Oberschule "Adolph Diesterweg" Hennigsdorf </t>
  </si>
  <si>
    <t xml:space="preserve">Oberschule "Albert Schweitzer" Hennigsdorf </t>
  </si>
  <si>
    <t xml:space="preserve">Dr. Hugo Rosenthal Oberschule Borgsdorf </t>
  </si>
  <si>
    <t xml:space="preserve">Goethe-Oberschule Kremmen </t>
  </si>
  <si>
    <t xml:space="preserve">Oberschule mit Grundschulteil Löwenberg </t>
  </si>
  <si>
    <t xml:space="preserve">Jean-Clermont-Oberschule Sachsenhausen </t>
  </si>
  <si>
    <t xml:space="preserve">1. Oberschule Velten </t>
  </si>
  <si>
    <t xml:space="preserve">Exin-Oberschule Zehdenick </t>
  </si>
  <si>
    <t>OSZ</t>
  </si>
  <si>
    <t>Eduard-Maurer-Oberstufenzentrum Oberhavel (nur GOST)</t>
  </si>
  <si>
    <t>Georg-Mendheim-Oberstufenzentrum Oberhavel (nur GOST)</t>
  </si>
  <si>
    <t>Grundschule am Wentowsee Marienthal (geschlossen)</t>
  </si>
  <si>
    <t>1.HJ 2008/09</t>
  </si>
  <si>
    <t>2. HJ 2008/09</t>
  </si>
  <si>
    <t>Summe ohne OSZ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</si>
</sst>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sz val="12"/>
      <name val="Arial"/>
      <family val="0"/>
    </font>
    <font>
      <b/>
      <sz val="11"/>
      <name val="Arial"/>
      <family val="0"/>
    </font>
    <font>
      <sz val="18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18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3" xfId="0" applyBorder="1" applyAlignment="1">
      <alignment horizontal="left" vertical="center"/>
    </xf>
    <xf numFmtId="2" fontId="0" fillId="0" borderId="0" xfId="0" applyNumberFormat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2" fontId="0" fillId="0" borderId="0" xfId="0" applyNumberFormat="1" applyAlignment="1">
      <alignment vertical="top"/>
    </xf>
    <xf numFmtId="2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2" fontId="4" fillId="0" borderId="2" xfId="0" applyNumberFormat="1" applyFont="1" applyBorder="1" applyAlignment="1">
      <alignment vertical="top"/>
    </xf>
    <xf numFmtId="172" fontId="0" fillId="0" borderId="2" xfId="0" applyNumberFormat="1" applyBorder="1" applyAlignment="1">
      <alignment vertical="top"/>
    </xf>
    <xf numFmtId="172" fontId="0" fillId="0" borderId="0" xfId="0" applyNumberFormat="1" applyAlignment="1">
      <alignment vertical="top"/>
    </xf>
    <xf numFmtId="172" fontId="4" fillId="0" borderId="2" xfId="0" applyNumberFormat="1" applyFont="1" applyBorder="1" applyAlignment="1">
      <alignment vertical="top"/>
    </xf>
    <xf numFmtId="172" fontId="4" fillId="0" borderId="0" xfId="0" applyNumberFormat="1" applyFont="1" applyAlignment="1">
      <alignment vertical="top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16" fontId="0" fillId="0" borderId="0" xfId="0" applyNumberFormat="1" applyAlignment="1">
      <alignment horizontal="left" vertical="center"/>
    </xf>
    <xf numFmtId="0" fontId="0" fillId="3" borderId="0" xfId="0" applyFill="1" applyAlignment="1">
      <alignment/>
    </xf>
    <xf numFmtId="0" fontId="0" fillId="0" borderId="3" xfId="0" applyFill="1" applyBorder="1" applyAlignment="1">
      <alignment horizontal="left" vertical="top"/>
    </xf>
    <xf numFmtId="2" fontId="0" fillId="0" borderId="0" xfId="0" applyNumberFormat="1" applyAlignment="1">
      <alignment horizontal="left" vertical="top"/>
    </xf>
    <xf numFmtId="2" fontId="0" fillId="0" borderId="3" xfId="0" applyNumberFormat="1" applyBorder="1" applyAlignment="1">
      <alignment horizontal="left" vertical="top"/>
    </xf>
    <xf numFmtId="0" fontId="0" fillId="0" borderId="2" xfId="0" applyFill="1" applyBorder="1" applyAlignment="1">
      <alignment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1" fillId="0" borderId="0" xfId="18" applyAlignment="1">
      <alignment wrapText="1"/>
    </xf>
    <xf numFmtId="0" fontId="1" fillId="0" borderId="0" xfId="18" applyFont="1" applyAlignment="1">
      <alignment wrapText="1"/>
    </xf>
    <xf numFmtId="0" fontId="13" fillId="0" borderId="0" xfId="0" applyFont="1" applyAlignment="1">
      <alignment wrapText="1"/>
    </xf>
    <xf numFmtId="0" fontId="1" fillId="0" borderId="0" xfId="18" applyFont="1" applyAlignment="1">
      <alignment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3" borderId="0" xfId="0" applyFill="1" applyAlignment="1">
      <alignment vertical="top"/>
    </xf>
    <xf numFmtId="0" fontId="0" fillId="0" borderId="10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Vertretungsbedarf  Land und OHV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Vergleiche!$C$2</c:f>
              <c:strCache>
                <c:ptCount val="1"/>
                <c:pt idx="0">
                  <c:v>1.HJ 2006/07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Vergleiche!$A$3:$A$17</c:f>
              <c:strCache>
                <c:ptCount val="15"/>
                <c:pt idx="0">
                  <c:v>Grundschule PRI</c:v>
                </c:pt>
                <c:pt idx="1">
                  <c:v>Oberschule SEK I</c:v>
                </c:pt>
                <c:pt idx="2">
                  <c:v>Fördersch. PRI</c:v>
                </c:pt>
                <c:pt idx="3">
                  <c:v>Fördersch. SEK I</c:v>
                </c:pt>
                <c:pt idx="4">
                  <c:v>Gesamtschule SEK I</c:v>
                </c:pt>
                <c:pt idx="5">
                  <c:v>Gymnasium SEK I</c:v>
                </c:pt>
                <c:pt idx="6">
                  <c:v>Gesamtschule SEK II</c:v>
                </c:pt>
                <c:pt idx="7">
                  <c:v>Gymnasium SEK II</c:v>
                </c:pt>
                <c:pt idx="9">
                  <c:v>Grundschule PRI</c:v>
                </c:pt>
                <c:pt idx="10">
                  <c:v>Oberschule SEK I</c:v>
                </c:pt>
                <c:pt idx="11">
                  <c:v>Förderschule PRI</c:v>
                </c:pt>
                <c:pt idx="12">
                  <c:v>Förderschule SEK I</c:v>
                </c:pt>
                <c:pt idx="13">
                  <c:v>Gymn./Ges.sch. SEK I</c:v>
                </c:pt>
                <c:pt idx="14">
                  <c:v>Gymn./Ges.sch. SEK II</c:v>
                </c:pt>
              </c:strCache>
            </c:strRef>
          </c:cat>
          <c:val>
            <c:numRef>
              <c:f>Vergleiche!$C$3:$C$17</c:f>
              <c:numCache>
                <c:ptCount val="15"/>
                <c:pt idx="0">
                  <c:v>5</c:v>
                </c:pt>
                <c:pt idx="1">
                  <c:v>5.5</c:v>
                </c:pt>
                <c:pt idx="2">
                  <c:v>6.9</c:v>
                </c:pt>
                <c:pt idx="3">
                  <c:v>6.5</c:v>
                </c:pt>
                <c:pt idx="4">
                  <c:v>7</c:v>
                </c:pt>
                <c:pt idx="5">
                  <c:v>5.7</c:v>
                </c:pt>
                <c:pt idx="6">
                  <c:v>3.9</c:v>
                </c:pt>
                <c:pt idx="7">
                  <c:v>3.7</c:v>
                </c:pt>
                <c:pt idx="9">
                  <c:v>6.96</c:v>
                </c:pt>
                <c:pt idx="10">
                  <c:v>9.5</c:v>
                </c:pt>
                <c:pt idx="11">
                  <c:v>9.45</c:v>
                </c:pt>
                <c:pt idx="12">
                  <c:v>11.1</c:v>
                </c:pt>
                <c:pt idx="13">
                  <c:v>9.76</c:v>
                </c:pt>
                <c:pt idx="14">
                  <c:v>8.76</c:v>
                </c:pt>
              </c:numCache>
            </c:numRef>
          </c:val>
        </c:ser>
        <c:ser>
          <c:idx val="1"/>
          <c:order val="1"/>
          <c:tx>
            <c:strRef>
              <c:f>Vergleiche!$D$2</c:f>
              <c:strCache>
                <c:ptCount val="1"/>
                <c:pt idx="0">
                  <c:v>2.HJ 2006/07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Vergleiche!$A$3:$A$17</c:f>
              <c:strCache>
                <c:ptCount val="15"/>
                <c:pt idx="0">
                  <c:v>Grundschule PRI</c:v>
                </c:pt>
                <c:pt idx="1">
                  <c:v>Oberschule SEK I</c:v>
                </c:pt>
                <c:pt idx="2">
                  <c:v>Fördersch. PRI</c:v>
                </c:pt>
                <c:pt idx="3">
                  <c:v>Fördersch. SEK I</c:v>
                </c:pt>
                <c:pt idx="4">
                  <c:v>Gesamtschule SEK I</c:v>
                </c:pt>
                <c:pt idx="5">
                  <c:v>Gymnasium SEK I</c:v>
                </c:pt>
                <c:pt idx="6">
                  <c:v>Gesamtschule SEK II</c:v>
                </c:pt>
                <c:pt idx="7">
                  <c:v>Gymnasium SEK II</c:v>
                </c:pt>
                <c:pt idx="9">
                  <c:v>Grundschule PRI</c:v>
                </c:pt>
                <c:pt idx="10">
                  <c:v>Oberschule SEK I</c:v>
                </c:pt>
                <c:pt idx="11">
                  <c:v>Förderschule PRI</c:v>
                </c:pt>
                <c:pt idx="12">
                  <c:v>Förderschule SEK I</c:v>
                </c:pt>
                <c:pt idx="13">
                  <c:v>Gymn./Ges.sch. SEK I</c:v>
                </c:pt>
                <c:pt idx="14">
                  <c:v>Gymn./Ges.sch. SEK II</c:v>
                </c:pt>
              </c:strCache>
            </c:strRef>
          </c:cat>
          <c:val>
            <c:numRef>
              <c:f>Vergleiche!$D$3:$D$17</c:f>
              <c:numCache>
                <c:ptCount val="15"/>
                <c:pt idx="0">
                  <c:v>5.8</c:v>
                </c:pt>
                <c:pt idx="1">
                  <c:v>6.9</c:v>
                </c:pt>
                <c:pt idx="2">
                  <c:v>9.5</c:v>
                </c:pt>
                <c:pt idx="3">
                  <c:v>7.2</c:v>
                </c:pt>
                <c:pt idx="4">
                  <c:v>6.9</c:v>
                </c:pt>
                <c:pt idx="5">
                  <c:v>6.2</c:v>
                </c:pt>
                <c:pt idx="6">
                  <c:v>4.5</c:v>
                </c:pt>
                <c:pt idx="7">
                  <c:v>4</c:v>
                </c:pt>
                <c:pt idx="9">
                  <c:v>9.49</c:v>
                </c:pt>
                <c:pt idx="10">
                  <c:v>11.3</c:v>
                </c:pt>
                <c:pt idx="11">
                  <c:v>11.08</c:v>
                </c:pt>
                <c:pt idx="12">
                  <c:v>10.37</c:v>
                </c:pt>
                <c:pt idx="13">
                  <c:v>11.03</c:v>
                </c:pt>
                <c:pt idx="14">
                  <c:v>8.31</c:v>
                </c:pt>
              </c:numCache>
            </c:numRef>
          </c:val>
        </c:ser>
        <c:ser>
          <c:idx val="2"/>
          <c:order val="2"/>
          <c:tx>
            <c:strRef>
              <c:f>Vergleiche!$E$2</c:f>
              <c:strCache>
                <c:ptCount val="1"/>
                <c:pt idx="0">
                  <c:v>1.HJ 2007/08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Vergleiche!$A$3:$A$17</c:f>
              <c:strCache>
                <c:ptCount val="15"/>
                <c:pt idx="0">
                  <c:v>Grundschule PRI</c:v>
                </c:pt>
                <c:pt idx="1">
                  <c:v>Oberschule SEK I</c:v>
                </c:pt>
                <c:pt idx="2">
                  <c:v>Fördersch. PRI</c:v>
                </c:pt>
                <c:pt idx="3">
                  <c:v>Fördersch. SEK I</c:v>
                </c:pt>
                <c:pt idx="4">
                  <c:v>Gesamtschule SEK I</c:v>
                </c:pt>
                <c:pt idx="5">
                  <c:v>Gymnasium SEK I</c:v>
                </c:pt>
                <c:pt idx="6">
                  <c:v>Gesamtschule SEK II</c:v>
                </c:pt>
                <c:pt idx="7">
                  <c:v>Gymnasium SEK II</c:v>
                </c:pt>
                <c:pt idx="9">
                  <c:v>Grundschule PRI</c:v>
                </c:pt>
                <c:pt idx="10">
                  <c:v>Oberschule SEK I</c:v>
                </c:pt>
                <c:pt idx="11">
                  <c:v>Förderschule PRI</c:v>
                </c:pt>
                <c:pt idx="12">
                  <c:v>Förderschule SEK I</c:v>
                </c:pt>
                <c:pt idx="13">
                  <c:v>Gymn./Ges.sch. SEK I</c:v>
                </c:pt>
                <c:pt idx="14">
                  <c:v>Gymn./Ges.sch. SEK II</c:v>
                </c:pt>
              </c:strCache>
            </c:strRef>
          </c:cat>
          <c:val>
            <c:numRef>
              <c:f>Vergleiche!$E$3:$E$17</c:f>
              <c:numCache>
                <c:ptCount val="15"/>
                <c:pt idx="0">
                  <c:v>4.5</c:v>
                </c:pt>
                <c:pt idx="1">
                  <c:v>6</c:v>
                </c:pt>
                <c:pt idx="2">
                  <c:v>8.2</c:v>
                </c:pt>
                <c:pt idx="3">
                  <c:v>6.3</c:v>
                </c:pt>
                <c:pt idx="4">
                  <c:v>6.3</c:v>
                </c:pt>
                <c:pt idx="5">
                  <c:v>6.1</c:v>
                </c:pt>
                <c:pt idx="6">
                  <c:v>4.3</c:v>
                </c:pt>
                <c:pt idx="7">
                  <c:v>4.1</c:v>
                </c:pt>
                <c:pt idx="9">
                  <c:v>6.97</c:v>
                </c:pt>
                <c:pt idx="10">
                  <c:v>10.06</c:v>
                </c:pt>
                <c:pt idx="11">
                  <c:v>7.45</c:v>
                </c:pt>
                <c:pt idx="12">
                  <c:v>10.07</c:v>
                </c:pt>
                <c:pt idx="13">
                  <c:v>9.49</c:v>
                </c:pt>
                <c:pt idx="14">
                  <c:v>8.71</c:v>
                </c:pt>
              </c:numCache>
            </c:numRef>
          </c:val>
        </c:ser>
        <c:ser>
          <c:idx val="3"/>
          <c:order val="3"/>
          <c:tx>
            <c:strRef>
              <c:f>Vergleiche!$F$2</c:f>
              <c:strCache>
                <c:ptCount val="1"/>
                <c:pt idx="0">
                  <c:v>2.HJ 2007/08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Vergleiche!$A$3:$A$17</c:f>
              <c:strCache>
                <c:ptCount val="15"/>
                <c:pt idx="0">
                  <c:v>Grundschule PRI</c:v>
                </c:pt>
                <c:pt idx="1">
                  <c:v>Oberschule SEK I</c:v>
                </c:pt>
                <c:pt idx="2">
                  <c:v>Fördersch. PRI</c:v>
                </c:pt>
                <c:pt idx="3">
                  <c:v>Fördersch. SEK I</c:v>
                </c:pt>
                <c:pt idx="4">
                  <c:v>Gesamtschule SEK I</c:v>
                </c:pt>
                <c:pt idx="5">
                  <c:v>Gymnasium SEK I</c:v>
                </c:pt>
                <c:pt idx="6">
                  <c:v>Gesamtschule SEK II</c:v>
                </c:pt>
                <c:pt idx="7">
                  <c:v>Gymnasium SEK II</c:v>
                </c:pt>
                <c:pt idx="9">
                  <c:v>Grundschule PRI</c:v>
                </c:pt>
                <c:pt idx="10">
                  <c:v>Oberschule SEK I</c:v>
                </c:pt>
                <c:pt idx="11">
                  <c:v>Förderschule PRI</c:v>
                </c:pt>
                <c:pt idx="12">
                  <c:v>Förderschule SEK I</c:v>
                </c:pt>
                <c:pt idx="13">
                  <c:v>Gymn./Ges.sch. SEK I</c:v>
                </c:pt>
                <c:pt idx="14">
                  <c:v>Gymn./Ges.sch. SEK II</c:v>
                </c:pt>
              </c:strCache>
            </c:strRef>
          </c:cat>
          <c:val>
            <c:numRef>
              <c:f>Vergleiche!$F$3:$F$17</c:f>
              <c:numCache>
                <c:ptCount val="15"/>
                <c:pt idx="0">
                  <c:v>6.7</c:v>
                </c:pt>
                <c:pt idx="1">
                  <c:v>7.2</c:v>
                </c:pt>
                <c:pt idx="2">
                  <c:v>9.5</c:v>
                </c:pt>
                <c:pt idx="3">
                  <c:v>7.7</c:v>
                </c:pt>
                <c:pt idx="4">
                  <c:v>7.1</c:v>
                </c:pt>
                <c:pt idx="5">
                  <c:v>6.3</c:v>
                </c:pt>
                <c:pt idx="6">
                  <c:v>4.9</c:v>
                </c:pt>
                <c:pt idx="7">
                  <c:v>4.4</c:v>
                </c:pt>
                <c:pt idx="9">
                  <c:v>9.47</c:v>
                </c:pt>
                <c:pt idx="10">
                  <c:v>10.7</c:v>
                </c:pt>
                <c:pt idx="11">
                  <c:v>9.73</c:v>
                </c:pt>
                <c:pt idx="12">
                  <c:v>6.23</c:v>
                </c:pt>
                <c:pt idx="13">
                  <c:v>12.14</c:v>
                </c:pt>
                <c:pt idx="14">
                  <c:v>8.78</c:v>
                </c:pt>
              </c:numCache>
            </c:numRef>
          </c:val>
        </c:ser>
        <c:ser>
          <c:idx val="4"/>
          <c:order val="4"/>
          <c:tx>
            <c:strRef>
              <c:f>Vergleiche!$G$2</c:f>
              <c:strCache>
                <c:ptCount val="1"/>
                <c:pt idx="0">
                  <c:v>1.HJ 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Vergleiche!$A$3:$A$17</c:f>
              <c:strCache>
                <c:ptCount val="15"/>
                <c:pt idx="0">
                  <c:v>Grundschule PRI</c:v>
                </c:pt>
                <c:pt idx="1">
                  <c:v>Oberschule SEK I</c:v>
                </c:pt>
                <c:pt idx="2">
                  <c:v>Fördersch. PRI</c:v>
                </c:pt>
                <c:pt idx="3">
                  <c:v>Fördersch. SEK I</c:v>
                </c:pt>
                <c:pt idx="4">
                  <c:v>Gesamtschule SEK I</c:v>
                </c:pt>
                <c:pt idx="5">
                  <c:v>Gymnasium SEK I</c:v>
                </c:pt>
                <c:pt idx="6">
                  <c:v>Gesamtschule SEK II</c:v>
                </c:pt>
                <c:pt idx="7">
                  <c:v>Gymnasium SEK II</c:v>
                </c:pt>
                <c:pt idx="9">
                  <c:v>Grundschule PRI</c:v>
                </c:pt>
                <c:pt idx="10">
                  <c:v>Oberschule SEK I</c:v>
                </c:pt>
                <c:pt idx="11">
                  <c:v>Förderschule PRI</c:v>
                </c:pt>
                <c:pt idx="12">
                  <c:v>Förderschule SEK I</c:v>
                </c:pt>
                <c:pt idx="13">
                  <c:v>Gymn./Ges.sch. SEK I</c:v>
                </c:pt>
                <c:pt idx="14">
                  <c:v>Gymn./Ges.sch. SEK II</c:v>
                </c:pt>
              </c:strCache>
            </c:strRef>
          </c:cat>
          <c:val>
            <c:numRef>
              <c:f>Vergleiche!$G$3:$G$17</c:f>
              <c:numCache>
                <c:ptCount val="15"/>
                <c:pt idx="0">
                  <c:v>6.9</c:v>
                </c:pt>
                <c:pt idx="1">
                  <c:v>9.1</c:v>
                </c:pt>
                <c:pt idx="2">
                  <c:v>9.7</c:v>
                </c:pt>
                <c:pt idx="3">
                  <c:v>11.6</c:v>
                </c:pt>
                <c:pt idx="4">
                  <c:v>9.3</c:v>
                </c:pt>
                <c:pt idx="5">
                  <c:v>8.6</c:v>
                </c:pt>
                <c:pt idx="6">
                  <c:v>7.9</c:v>
                </c:pt>
                <c:pt idx="7">
                  <c:v>7.6</c:v>
                </c:pt>
                <c:pt idx="9">
                  <c:v>7.28</c:v>
                </c:pt>
                <c:pt idx="10">
                  <c:v>9.07</c:v>
                </c:pt>
                <c:pt idx="11">
                  <c:v>8.72</c:v>
                </c:pt>
                <c:pt idx="12">
                  <c:v>10.67</c:v>
                </c:pt>
                <c:pt idx="13">
                  <c:v>9.69</c:v>
                </c:pt>
                <c:pt idx="14">
                  <c:v>8.66</c:v>
                </c:pt>
              </c:numCache>
            </c:numRef>
          </c:val>
        </c:ser>
        <c:ser>
          <c:idx val="5"/>
          <c:order val="5"/>
          <c:tx>
            <c:strRef>
              <c:f>Vergleiche!$H$2</c:f>
              <c:strCache>
                <c:ptCount val="1"/>
                <c:pt idx="0">
                  <c:v>2. HJ 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Vergleiche!$A$3:$A$17</c:f>
              <c:strCache>
                <c:ptCount val="15"/>
                <c:pt idx="0">
                  <c:v>Grundschule PRI</c:v>
                </c:pt>
                <c:pt idx="1">
                  <c:v>Oberschule SEK I</c:v>
                </c:pt>
                <c:pt idx="2">
                  <c:v>Fördersch. PRI</c:v>
                </c:pt>
                <c:pt idx="3">
                  <c:v>Fördersch. SEK I</c:v>
                </c:pt>
                <c:pt idx="4">
                  <c:v>Gesamtschule SEK I</c:v>
                </c:pt>
                <c:pt idx="5">
                  <c:v>Gymnasium SEK I</c:v>
                </c:pt>
                <c:pt idx="6">
                  <c:v>Gesamtschule SEK II</c:v>
                </c:pt>
                <c:pt idx="7">
                  <c:v>Gymnasium SEK II</c:v>
                </c:pt>
                <c:pt idx="9">
                  <c:v>Grundschule PRI</c:v>
                </c:pt>
                <c:pt idx="10">
                  <c:v>Oberschule SEK I</c:v>
                </c:pt>
                <c:pt idx="11">
                  <c:v>Förderschule PRI</c:v>
                </c:pt>
                <c:pt idx="12">
                  <c:v>Förderschule SEK I</c:v>
                </c:pt>
                <c:pt idx="13">
                  <c:v>Gymn./Ges.sch. SEK I</c:v>
                </c:pt>
                <c:pt idx="14">
                  <c:v>Gymn./Ges.sch. SEK II</c:v>
                </c:pt>
              </c:strCache>
            </c:strRef>
          </c:cat>
          <c:val>
            <c:numRef>
              <c:f>Vergleiche!$H$3:$H$17</c:f>
              <c:numCache>
                <c:ptCount val="15"/>
                <c:pt idx="0">
                  <c:v>8.3</c:v>
                </c:pt>
                <c:pt idx="1">
                  <c:v>10.2</c:v>
                </c:pt>
                <c:pt idx="2">
                  <c:v>11.6</c:v>
                </c:pt>
                <c:pt idx="3">
                  <c:v>12.6</c:v>
                </c:pt>
                <c:pt idx="4">
                  <c:v>10.4</c:v>
                </c:pt>
                <c:pt idx="5">
                  <c:v>8.8</c:v>
                </c:pt>
                <c:pt idx="6">
                  <c:v>6.7</c:v>
                </c:pt>
                <c:pt idx="7">
                  <c:v>7.3</c:v>
                </c:pt>
                <c:pt idx="9">
                  <c:v>10.46</c:v>
                </c:pt>
                <c:pt idx="10">
                  <c:v>12.46</c:v>
                </c:pt>
                <c:pt idx="11">
                  <c:v>10.35</c:v>
                </c:pt>
                <c:pt idx="12">
                  <c:v>14.1</c:v>
                </c:pt>
                <c:pt idx="13">
                  <c:v>10.54</c:v>
                </c:pt>
                <c:pt idx="14">
                  <c:v>9.31</c:v>
                </c:pt>
              </c:numCache>
            </c:numRef>
          </c:val>
        </c:ser>
        <c:axId val="62855883"/>
        <c:axId val="28832036"/>
      </c:barChart>
      <c:catAx>
        <c:axId val="62855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Schulform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32036"/>
        <c:crosses val="autoZero"/>
        <c:auto val="1"/>
        <c:lblOffset val="100"/>
        <c:noMultiLvlLbl val="0"/>
      </c:catAx>
      <c:valAx>
        <c:axId val="28832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55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Ausfall (total)  Land und OHV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Vergleiche!$C$21</c:f>
              <c:strCache>
                <c:ptCount val="1"/>
                <c:pt idx="0">
                  <c:v>1.HJ 2006/07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Vergleiche!$A$22:$A$34</c:f>
              <c:strCache>
                <c:ptCount val="13"/>
                <c:pt idx="0">
                  <c:v>Grundschule PRI</c:v>
                </c:pt>
                <c:pt idx="1">
                  <c:v>Oberschule SEK I</c:v>
                </c:pt>
                <c:pt idx="2">
                  <c:v>Fördersch. PRI</c:v>
                </c:pt>
                <c:pt idx="3">
                  <c:v>Fördersch. SEK I</c:v>
                </c:pt>
                <c:pt idx="4">
                  <c:v>Gymn./Ges.sch. SEK I</c:v>
                </c:pt>
                <c:pt idx="5">
                  <c:v>Gymn./Ges.sch. SEK II</c:v>
                </c:pt>
                <c:pt idx="7">
                  <c:v>Grundschule PRI</c:v>
                </c:pt>
                <c:pt idx="8">
                  <c:v>Oberschule SEK I</c:v>
                </c:pt>
                <c:pt idx="9">
                  <c:v>Förderschule PRI</c:v>
                </c:pt>
                <c:pt idx="10">
                  <c:v>Förderschule SEK I</c:v>
                </c:pt>
                <c:pt idx="11">
                  <c:v>Gymn./Ges.sch. SEK I</c:v>
                </c:pt>
                <c:pt idx="12">
                  <c:v>Gymn./Ges.sch. SEK II</c:v>
                </c:pt>
              </c:strCache>
            </c:strRef>
          </c:cat>
          <c:val>
            <c:numRef>
              <c:f>Vergleiche!$C$22:$C$34</c:f>
              <c:numCache>
                <c:ptCount val="13"/>
              </c:numCache>
            </c:numRef>
          </c:val>
        </c:ser>
        <c:ser>
          <c:idx val="1"/>
          <c:order val="1"/>
          <c:tx>
            <c:strRef>
              <c:f>Vergleiche!$D$21</c:f>
              <c:strCache>
                <c:ptCount val="1"/>
                <c:pt idx="0">
                  <c:v>2.HJ 2006/07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Vergleiche!$A$22:$A$34</c:f>
              <c:strCache>
                <c:ptCount val="13"/>
                <c:pt idx="0">
                  <c:v>Grundschule PRI</c:v>
                </c:pt>
                <c:pt idx="1">
                  <c:v>Oberschule SEK I</c:v>
                </c:pt>
                <c:pt idx="2">
                  <c:v>Fördersch. PRI</c:v>
                </c:pt>
                <c:pt idx="3">
                  <c:v>Fördersch. SEK I</c:v>
                </c:pt>
                <c:pt idx="4">
                  <c:v>Gymn./Ges.sch. SEK I</c:v>
                </c:pt>
                <c:pt idx="5">
                  <c:v>Gymn./Ges.sch. SEK II</c:v>
                </c:pt>
                <c:pt idx="7">
                  <c:v>Grundschule PRI</c:v>
                </c:pt>
                <c:pt idx="8">
                  <c:v>Oberschule SEK I</c:v>
                </c:pt>
                <c:pt idx="9">
                  <c:v>Förderschule PRI</c:v>
                </c:pt>
                <c:pt idx="10">
                  <c:v>Förderschule SEK I</c:v>
                </c:pt>
                <c:pt idx="11">
                  <c:v>Gymn./Ges.sch. SEK I</c:v>
                </c:pt>
                <c:pt idx="12">
                  <c:v>Gymn./Ges.sch. SEK II</c:v>
                </c:pt>
              </c:strCache>
            </c:strRef>
          </c:cat>
          <c:val>
            <c:numRef>
              <c:f>Vergleiche!$D$22:$D$34</c:f>
              <c:numCache>
                <c:ptCount val="13"/>
                <c:pt idx="0">
                  <c:v>1.1</c:v>
                </c:pt>
                <c:pt idx="1">
                  <c:v>2.8</c:v>
                </c:pt>
                <c:pt idx="2">
                  <c:v>1.7</c:v>
                </c:pt>
                <c:pt idx="3">
                  <c:v>0</c:v>
                </c:pt>
                <c:pt idx="4">
                  <c:v>2.53</c:v>
                </c:pt>
                <c:pt idx="5">
                  <c:v>0</c:v>
                </c:pt>
                <c:pt idx="7">
                  <c:v>1.76</c:v>
                </c:pt>
                <c:pt idx="8">
                  <c:v>4.35</c:v>
                </c:pt>
                <c:pt idx="10">
                  <c:v>2.75</c:v>
                </c:pt>
                <c:pt idx="11">
                  <c:v>3.16</c:v>
                </c:pt>
              </c:numCache>
            </c:numRef>
          </c:val>
        </c:ser>
        <c:ser>
          <c:idx val="2"/>
          <c:order val="2"/>
          <c:tx>
            <c:strRef>
              <c:f>Vergleiche!$E$21</c:f>
              <c:strCache>
                <c:ptCount val="1"/>
                <c:pt idx="0">
                  <c:v>1.HJ 2007/08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Vergleiche!$A$22:$A$34</c:f>
              <c:strCache>
                <c:ptCount val="13"/>
                <c:pt idx="0">
                  <c:v>Grundschule PRI</c:v>
                </c:pt>
                <c:pt idx="1">
                  <c:v>Oberschule SEK I</c:v>
                </c:pt>
                <c:pt idx="2">
                  <c:v>Fördersch. PRI</c:v>
                </c:pt>
                <c:pt idx="3">
                  <c:v>Fördersch. SEK I</c:v>
                </c:pt>
                <c:pt idx="4">
                  <c:v>Gymn./Ges.sch. SEK I</c:v>
                </c:pt>
                <c:pt idx="5">
                  <c:v>Gymn./Ges.sch. SEK II</c:v>
                </c:pt>
                <c:pt idx="7">
                  <c:v>Grundschule PRI</c:v>
                </c:pt>
                <c:pt idx="8">
                  <c:v>Oberschule SEK I</c:v>
                </c:pt>
                <c:pt idx="9">
                  <c:v>Förderschule PRI</c:v>
                </c:pt>
                <c:pt idx="10">
                  <c:v>Förderschule SEK I</c:v>
                </c:pt>
                <c:pt idx="11">
                  <c:v>Gymn./Ges.sch. SEK I</c:v>
                </c:pt>
                <c:pt idx="12">
                  <c:v>Gymn./Ges.sch. SEK II</c:v>
                </c:pt>
              </c:strCache>
            </c:strRef>
          </c:cat>
          <c:val>
            <c:numRef>
              <c:f>Vergleiche!$E$22:$E$34</c:f>
              <c:numCache>
                <c:ptCount val="13"/>
                <c:pt idx="0">
                  <c:v>0.6</c:v>
                </c:pt>
                <c:pt idx="1">
                  <c:v>2.2</c:v>
                </c:pt>
                <c:pt idx="2">
                  <c:v>1.1</c:v>
                </c:pt>
                <c:pt idx="3">
                  <c:v>2.2</c:v>
                </c:pt>
                <c:pt idx="4">
                  <c:v>1.98</c:v>
                </c:pt>
                <c:pt idx="5">
                  <c:v>3</c:v>
                </c:pt>
                <c:pt idx="7">
                  <c:v>0.81</c:v>
                </c:pt>
                <c:pt idx="8">
                  <c:v>3.04</c:v>
                </c:pt>
                <c:pt idx="9">
                  <c:v>7.45</c:v>
                </c:pt>
                <c:pt idx="10">
                  <c:v>3.45</c:v>
                </c:pt>
                <c:pt idx="11">
                  <c:v>2.09</c:v>
                </c:pt>
                <c:pt idx="12">
                  <c:v>3.09</c:v>
                </c:pt>
              </c:numCache>
            </c:numRef>
          </c:val>
        </c:ser>
        <c:ser>
          <c:idx val="3"/>
          <c:order val="3"/>
          <c:tx>
            <c:strRef>
              <c:f>Vergleiche!$F$21</c:f>
              <c:strCache>
                <c:ptCount val="1"/>
                <c:pt idx="0">
                  <c:v>2.HJ 2007/08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Vergleiche!$A$22:$A$34</c:f>
              <c:strCache>
                <c:ptCount val="13"/>
                <c:pt idx="0">
                  <c:v>Grundschule PRI</c:v>
                </c:pt>
                <c:pt idx="1">
                  <c:v>Oberschule SEK I</c:v>
                </c:pt>
                <c:pt idx="2">
                  <c:v>Fördersch. PRI</c:v>
                </c:pt>
                <c:pt idx="3">
                  <c:v>Fördersch. SEK I</c:v>
                </c:pt>
                <c:pt idx="4">
                  <c:v>Gymn./Ges.sch. SEK I</c:v>
                </c:pt>
                <c:pt idx="5">
                  <c:v>Gymn./Ges.sch. SEK II</c:v>
                </c:pt>
                <c:pt idx="7">
                  <c:v>Grundschule PRI</c:v>
                </c:pt>
                <c:pt idx="8">
                  <c:v>Oberschule SEK I</c:v>
                </c:pt>
                <c:pt idx="9">
                  <c:v>Förderschule PRI</c:v>
                </c:pt>
                <c:pt idx="10">
                  <c:v>Förderschule SEK I</c:v>
                </c:pt>
                <c:pt idx="11">
                  <c:v>Gymn./Ges.sch. SEK I</c:v>
                </c:pt>
                <c:pt idx="12">
                  <c:v>Gymn./Ges.sch. SEK II</c:v>
                </c:pt>
              </c:strCache>
            </c:strRef>
          </c:cat>
          <c:val>
            <c:numRef>
              <c:f>Vergleiche!$F$22:$F$34</c:f>
              <c:numCache>
                <c:ptCount val="13"/>
                <c:pt idx="0">
                  <c:v>1.1</c:v>
                </c:pt>
                <c:pt idx="1">
                  <c:v>2.3</c:v>
                </c:pt>
                <c:pt idx="2">
                  <c:v>1.48</c:v>
                </c:pt>
                <c:pt idx="3">
                  <c:v>3</c:v>
                </c:pt>
                <c:pt idx="4">
                  <c:v>2.23</c:v>
                </c:pt>
                <c:pt idx="5">
                  <c:v>2.98</c:v>
                </c:pt>
                <c:pt idx="7">
                  <c:v>1.8</c:v>
                </c:pt>
                <c:pt idx="8">
                  <c:v>3.17</c:v>
                </c:pt>
                <c:pt idx="9">
                  <c:v>9.73</c:v>
                </c:pt>
                <c:pt idx="10">
                  <c:v>1.45</c:v>
                </c:pt>
                <c:pt idx="11">
                  <c:v>2.6</c:v>
                </c:pt>
                <c:pt idx="12">
                  <c:v>3.29</c:v>
                </c:pt>
              </c:numCache>
            </c:numRef>
          </c:val>
        </c:ser>
        <c:ser>
          <c:idx val="4"/>
          <c:order val="4"/>
          <c:tx>
            <c:strRef>
              <c:f>Vergleiche!$G$21</c:f>
              <c:strCache>
                <c:ptCount val="1"/>
                <c:pt idx="0">
                  <c:v>1.HJ 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Vergleiche!$A$22:$A$34</c:f>
              <c:strCache>
                <c:ptCount val="13"/>
                <c:pt idx="0">
                  <c:v>Grundschule PRI</c:v>
                </c:pt>
                <c:pt idx="1">
                  <c:v>Oberschule SEK I</c:v>
                </c:pt>
                <c:pt idx="2">
                  <c:v>Fördersch. PRI</c:v>
                </c:pt>
                <c:pt idx="3">
                  <c:v>Fördersch. SEK I</c:v>
                </c:pt>
                <c:pt idx="4">
                  <c:v>Gymn./Ges.sch. SEK I</c:v>
                </c:pt>
                <c:pt idx="5">
                  <c:v>Gymn./Ges.sch. SEK II</c:v>
                </c:pt>
                <c:pt idx="7">
                  <c:v>Grundschule PRI</c:v>
                </c:pt>
                <c:pt idx="8">
                  <c:v>Oberschule SEK I</c:v>
                </c:pt>
                <c:pt idx="9">
                  <c:v>Förderschule PRI</c:v>
                </c:pt>
                <c:pt idx="10">
                  <c:v>Förderschule SEK I</c:v>
                </c:pt>
                <c:pt idx="11">
                  <c:v>Gymn./Ges.sch. SEK I</c:v>
                </c:pt>
                <c:pt idx="12">
                  <c:v>Gymn./Ges.sch. SEK II</c:v>
                </c:pt>
              </c:strCache>
            </c:strRef>
          </c:cat>
          <c:val>
            <c:numRef>
              <c:f>Vergleiche!$G$22:$G$34</c:f>
              <c:numCache>
                <c:ptCount val="13"/>
                <c:pt idx="0">
                  <c:v>0.8</c:v>
                </c:pt>
                <c:pt idx="1">
                  <c:v>2</c:v>
                </c:pt>
                <c:pt idx="2">
                  <c:v>1.3</c:v>
                </c:pt>
                <c:pt idx="3">
                  <c:v>2.9</c:v>
                </c:pt>
                <c:pt idx="4">
                  <c:v>2.15</c:v>
                </c:pt>
                <c:pt idx="5">
                  <c:v>3.05</c:v>
                </c:pt>
                <c:pt idx="7">
                  <c:v>1.17</c:v>
                </c:pt>
                <c:pt idx="8">
                  <c:v>2.62</c:v>
                </c:pt>
                <c:pt idx="9">
                  <c:v>1.53</c:v>
                </c:pt>
                <c:pt idx="10">
                  <c:v>2.83</c:v>
                </c:pt>
                <c:pt idx="11">
                  <c:v>2.73</c:v>
                </c:pt>
                <c:pt idx="12">
                  <c:v>3.55</c:v>
                </c:pt>
              </c:numCache>
            </c:numRef>
          </c:val>
        </c:ser>
        <c:ser>
          <c:idx val="5"/>
          <c:order val="5"/>
          <c:tx>
            <c:strRef>
              <c:f>Vergleiche!$H$21</c:f>
              <c:strCache>
                <c:ptCount val="1"/>
                <c:pt idx="0">
                  <c:v>2. HJ 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Vergleiche!$A$22:$A$34</c:f>
              <c:strCache>
                <c:ptCount val="13"/>
                <c:pt idx="0">
                  <c:v>Grundschule PRI</c:v>
                </c:pt>
                <c:pt idx="1">
                  <c:v>Oberschule SEK I</c:v>
                </c:pt>
                <c:pt idx="2">
                  <c:v>Fördersch. PRI</c:v>
                </c:pt>
                <c:pt idx="3">
                  <c:v>Fördersch. SEK I</c:v>
                </c:pt>
                <c:pt idx="4">
                  <c:v>Gymn./Ges.sch. SEK I</c:v>
                </c:pt>
                <c:pt idx="5">
                  <c:v>Gymn./Ges.sch. SEK II</c:v>
                </c:pt>
                <c:pt idx="7">
                  <c:v>Grundschule PRI</c:v>
                </c:pt>
                <c:pt idx="8">
                  <c:v>Oberschule SEK I</c:v>
                </c:pt>
                <c:pt idx="9">
                  <c:v>Förderschule PRI</c:v>
                </c:pt>
                <c:pt idx="10">
                  <c:v>Förderschule SEK I</c:v>
                </c:pt>
                <c:pt idx="11">
                  <c:v>Gymn./Ges.sch. SEK I</c:v>
                </c:pt>
                <c:pt idx="12">
                  <c:v>Gymn./Ges.sch. SEK II</c:v>
                </c:pt>
              </c:strCache>
            </c:strRef>
          </c:cat>
          <c:val>
            <c:numRef>
              <c:f>Vergleiche!$H$22:$H$34</c:f>
              <c:numCache>
                <c:ptCount val="13"/>
                <c:pt idx="0">
                  <c:v>1</c:v>
                </c:pt>
                <c:pt idx="1">
                  <c:v>2.3</c:v>
                </c:pt>
                <c:pt idx="2">
                  <c:v>2.9</c:v>
                </c:pt>
                <c:pt idx="3">
                  <c:v>2.9</c:v>
                </c:pt>
                <c:pt idx="4">
                  <c:v>2.25</c:v>
                </c:pt>
                <c:pt idx="5">
                  <c:v>2.53</c:v>
                </c:pt>
                <c:pt idx="7">
                  <c:v>1.81</c:v>
                </c:pt>
                <c:pt idx="8">
                  <c:v>3.77</c:v>
                </c:pt>
                <c:pt idx="9">
                  <c:v>0.9</c:v>
                </c:pt>
                <c:pt idx="10">
                  <c:v>3.73</c:v>
                </c:pt>
                <c:pt idx="11">
                  <c:v>2.49</c:v>
                </c:pt>
                <c:pt idx="12">
                  <c:v>2.71</c:v>
                </c:pt>
              </c:numCache>
            </c:numRef>
          </c:val>
        </c:ser>
        <c:axId val="58161733"/>
        <c:axId val="53693550"/>
      </c:barChart>
      <c:catAx>
        <c:axId val="58161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Schulform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93550"/>
        <c:crosses val="autoZero"/>
        <c:auto val="1"/>
        <c:lblOffset val="100"/>
        <c:noMultiLvlLbl val="0"/>
      </c:catAx>
      <c:valAx>
        <c:axId val="53693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61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Vertetungsstunden 07/08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Auswertung!$F$2</c:f>
              <c:strCache>
                <c:ptCount val="1"/>
                <c:pt idx="0">
                  <c:v>Ges. 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Auswertung!$A$3:$A$8</c:f>
              <c:strCache/>
            </c:strRef>
          </c:cat>
          <c:val>
            <c:numRef>
              <c:f>Auswertung!$F$3:$F$8</c:f>
              <c:numCache/>
            </c:numRef>
          </c:val>
        </c:ser>
        <c:ser>
          <c:idx val="1"/>
          <c:order val="1"/>
          <c:tx>
            <c:strRef>
              <c:f>Auswertung!$G$2</c:f>
              <c:strCache>
                <c:ptCount val="1"/>
                <c:pt idx="0">
                  <c:v>Ges. Schule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Auswertung!$A$3:$A$8</c:f>
              <c:strCache/>
            </c:strRef>
          </c:cat>
          <c:val>
            <c:numRef>
              <c:f>Auswertung!$G$3:$G$8</c:f>
              <c:numCache/>
            </c:numRef>
          </c:val>
        </c:ser>
        <c:axId val="13479903"/>
        <c:axId val="54210264"/>
      </c:barChart>
      <c:catAx>
        <c:axId val="13479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10264"/>
        <c:crosses val="autoZero"/>
        <c:auto val="1"/>
        <c:lblOffset val="100"/>
        <c:noMultiLvlLbl val="0"/>
      </c:catAx>
      <c:valAx>
        <c:axId val="54210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79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Totalausfall 07/08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725"/>
          <c:w val="0.805"/>
          <c:h val="0.8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Auswertung!$O$2</c:f>
              <c:strCache>
                <c:ptCount val="1"/>
                <c:pt idx="0">
                  <c:v>Ges. 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Auswertung!$A$3:$A$8</c:f>
              <c:strCache/>
            </c:strRef>
          </c:cat>
          <c:val>
            <c:numRef>
              <c:f>Auswertung!$O$3:$O$8</c:f>
              <c:numCache/>
            </c:numRef>
          </c:val>
        </c:ser>
        <c:ser>
          <c:idx val="1"/>
          <c:order val="1"/>
          <c:tx>
            <c:strRef>
              <c:f>Auswertung!$P$2</c:f>
              <c:strCache>
                <c:ptCount val="1"/>
                <c:pt idx="0">
                  <c:v>Ges. Schule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Auswertung!$A$3:$A$8</c:f>
              <c:strCache/>
            </c:strRef>
          </c:cat>
          <c:val>
            <c:numRef>
              <c:f>Auswertung!$P$3:$P$8</c:f>
              <c:numCache/>
            </c:numRef>
          </c:val>
        </c:ser>
        <c:axId val="18130329"/>
        <c:axId val="28955234"/>
      </c:barChart>
      <c:catAx>
        <c:axId val="18130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955234"/>
        <c:crosses val="autoZero"/>
        <c:auto val="1"/>
        <c:lblOffset val="100"/>
        <c:noMultiLvlLbl val="0"/>
      </c:catAx>
      <c:valAx>
        <c:axId val="28955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30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59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0.1815</cdr:x>
      <cdr:y>0.23825</cdr:y>
    </cdr:from>
    <cdr:to>
      <cdr:x>0.27175</cdr:x>
      <cdr:y>0.3195</cdr:y>
    </cdr:to>
    <cdr:sp>
      <cdr:nvSpPr>
        <cdr:cNvPr id="1" name="TextBox 1"/>
        <cdr:cNvSpPr txBox="1">
          <a:spLocks noChangeArrowheads="1"/>
        </cdr:cNvSpPr>
      </cdr:nvSpPr>
      <cdr:spPr>
        <a:xfrm>
          <a:off x="1676400" y="1362075"/>
          <a:ext cx="83820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Land</a:t>
          </a:r>
        </a:p>
      </cdr:txBody>
    </cdr:sp>
  </cdr:relSizeAnchor>
  <cdr:relSizeAnchor xmlns:cdr="http://schemas.openxmlformats.org/drawingml/2006/chartDrawing">
    <cdr:from>
      <cdr:x>0.64125</cdr:x>
      <cdr:y>0.1365</cdr:y>
    </cdr:from>
    <cdr:to>
      <cdr:x>0.743</cdr:x>
      <cdr:y>0.2235</cdr:y>
    </cdr:to>
    <cdr:sp>
      <cdr:nvSpPr>
        <cdr:cNvPr id="2" name="TextBox 2"/>
        <cdr:cNvSpPr txBox="1">
          <a:spLocks noChangeArrowheads="1"/>
        </cdr:cNvSpPr>
      </cdr:nvSpPr>
      <cdr:spPr>
        <a:xfrm>
          <a:off x="5924550" y="781050"/>
          <a:ext cx="94297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OHV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</cdr:x>
      <cdr:y>0.42675</cdr:y>
    </cdr:from>
    <cdr:to>
      <cdr:x>0.2905</cdr:x>
      <cdr:y>0.5095</cdr:y>
    </cdr:to>
    <cdr:sp>
      <cdr:nvSpPr>
        <cdr:cNvPr id="1" name="TextBox 1"/>
        <cdr:cNvSpPr txBox="1">
          <a:spLocks noChangeArrowheads="1"/>
        </cdr:cNvSpPr>
      </cdr:nvSpPr>
      <cdr:spPr>
        <a:xfrm>
          <a:off x="1847850" y="2447925"/>
          <a:ext cx="82867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Land</a:t>
          </a:r>
        </a:p>
      </cdr:txBody>
    </cdr:sp>
  </cdr:relSizeAnchor>
  <cdr:relSizeAnchor xmlns:cdr="http://schemas.openxmlformats.org/drawingml/2006/chartDrawing">
    <cdr:from>
      <cdr:x>0.65525</cdr:x>
      <cdr:y>0.16925</cdr:y>
    </cdr:from>
    <cdr:to>
      <cdr:x>0.757</cdr:x>
      <cdr:y>0.2575</cdr:y>
    </cdr:to>
    <cdr:sp>
      <cdr:nvSpPr>
        <cdr:cNvPr id="2" name="TextBox 2"/>
        <cdr:cNvSpPr txBox="1">
          <a:spLocks noChangeArrowheads="1"/>
        </cdr:cNvSpPr>
      </cdr:nvSpPr>
      <cdr:spPr>
        <a:xfrm>
          <a:off x="6048375" y="971550"/>
          <a:ext cx="94297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OHV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11</xdr:row>
      <xdr:rowOff>28575</xdr:rowOff>
    </xdr:from>
    <xdr:to>
      <xdr:col>9</xdr:col>
      <xdr:colOff>685800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104775" y="1809750"/>
        <a:ext cx="82391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104775</xdr:colOff>
      <xdr:row>11</xdr:row>
      <xdr:rowOff>28575</xdr:rowOff>
    </xdr:from>
    <xdr:to>
      <xdr:col>24</xdr:col>
      <xdr:colOff>600075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9286875" y="1809750"/>
        <a:ext cx="104013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dung-brandenburg.de/schulportraets/index.php?id=stammdaten&amp;schuljahr=2009&amp;schulnr=400749&amp;cHash=196a26e2d2" TargetMode="External" /><Relationship Id="rId2" Type="http://schemas.openxmlformats.org/officeDocument/2006/relationships/hyperlink" Target="http://www.bildung-brandenburg.de/schulportraets/index.php?id=stammdaten&amp;schuljahr=2009&amp;schulnr=401183&amp;cHash=1410589670" TargetMode="External" /><Relationship Id="rId3" Type="http://schemas.openxmlformats.org/officeDocument/2006/relationships/hyperlink" Target="http://www.bildung-brandenburg.de/schulportraets/index.php?id=stammdaten&amp;schuljahr=2009&amp;schulnr=401201&amp;cHash=2a86993266" TargetMode="External" /><Relationship Id="rId4" Type="http://schemas.openxmlformats.org/officeDocument/2006/relationships/hyperlink" Target="http://www.bildung-brandenburg.de/schulportraets/index.php?id=stammdaten&amp;schuljahr=2009&amp;schulnr=401146&amp;cHash=9cbb35ce58" TargetMode="External" /><Relationship Id="rId5" Type="http://schemas.openxmlformats.org/officeDocument/2006/relationships/hyperlink" Target="http://www.bildung-brandenburg.de/schulportraets/index.php?id=stammdaten&amp;schuljahr=2009&amp;schulnr=400737&amp;cHash=a7b36dff38" TargetMode="External" /><Relationship Id="rId6" Type="http://schemas.openxmlformats.org/officeDocument/2006/relationships/hyperlink" Target="http://www.bildung-brandenburg.de/schulportraets/index.php?id=stammdaten&amp;schuljahr=2009&amp;schulnr=401160&amp;cHash=4ba3ab72e4" TargetMode="External" /><Relationship Id="rId7" Type="http://schemas.openxmlformats.org/officeDocument/2006/relationships/hyperlink" Target="http://www.bildung-brandenburg.de/schulportraets/index.php?id=stammdaten&amp;schuljahr=2009&amp;schulnr=112768&amp;cHash=71678fcfb3" TargetMode="External" /><Relationship Id="rId8" Type="http://schemas.openxmlformats.org/officeDocument/2006/relationships/hyperlink" Target="http://www.bildung-brandenburg.de/schulportraets/index.php?id=6&amp;amp;schuljahr=2007&amp;amp;schulnr=102970&amp;amp;cHash=b24630f6fb" TargetMode="External" /><Relationship Id="rId9" Type="http://schemas.openxmlformats.org/officeDocument/2006/relationships/hyperlink" Target="http://www.bildung-brandenburg.de/schulportraets/index.php?id=stammdaten&amp;schuljahr=2009&amp;schulnr=104917&amp;cHash=14e25eba46" TargetMode="External" /><Relationship Id="rId10" Type="http://schemas.openxmlformats.org/officeDocument/2006/relationships/hyperlink" Target="http://www.bildung-brandenburg.de/schulportraets/index.php?id=stammdaten&amp;schuljahr=2009&amp;schulnr=102982&amp;cHash=28734505c2" TargetMode="External" /><Relationship Id="rId11" Type="http://schemas.openxmlformats.org/officeDocument/2006/relationships/hyperlink" Target="http://www.bildung-brandenburg.de/schulportraets/index.php?id=stammdaten&amp;schuljahr=2009&amp;schulnr=102994&amp;cHash=1e88b3cdc7" TargetMode="External" /><Relationship Id="rId12" Type="http://schemas.openxmlformats.org/officeDocument/2006/relationships/hyperlink" Target="http://www.bildung-brandenburg.de/schulportraets/index.php?id=stammdaten&amp;schuljahr=2009&amp;schulnr=104954&amp;cHash=c74e7e90ac" TargetMode="External" /><Relationship Id="rId13" Type="http://schemas.openxmlformats.org/officeDocument/2006/relationships/hyperlink" Target="http://www.bildung-brandenburg.de/schulportraets/index.php?id=stammdaten&amp;schuljahr=2009&amp;schulnr=111790&amp;cHash=e4aafdb17b" TargetMode="External" /><Relationship Id="rId14" Type="http://schemas.openxmlformats.org/officeDocument/2006/relationships/hyperlink" Target="http://www.bildung-brandenburg.de/schulportraets/index.php?id=stammdaten&amp;schuljahr=2009&amp;schulnr=104966&amp;cHash=e09d5fae9c" TargetMode="External" /><Relationship Id="rId15" Type="http://schemas.openxmlformats.org/officeDocument/2006/relationships/hyperlink" Target="http://www.bildung-brandenburg.de/schulportraets/index.php?id=stammdaten&amp;schuljahr=2009&amp;schulnr=104796&amp;cHash=782ef54140" TargetMode="External" /><Relationship Id="rId16" Type="http://schemas.openxmlformats.org/officeDocument/2006/relationships/hyperlink" Target="http://www.bildung-brandenburg.de/schulportraets/index.php?id=stammdaten&amp;schuljahr=2009&amp;schulnr=104899&amp;cHash=4a4b687db3" TargetMode="External" /><Relationship Id="rId17" Type="http://schemas.openxmlformats.org/officeDocument/2006/relationships/hyperlink" Target="http://www.bildung-brandenburg.de/schulportraets/index.php?id=stammdaten&amp;schuljahr=2009&amp;schulnr=106422&amp;cHash=d0d7d24b5a" TargetMode="External" /><Relationship Id="rId18" Type="http://schemas.openxmlformats.org/officeDocument/2006/relationships/hyperlink" Target="http://www.bildung-brandenburg.de/schulportraets/index.php?id=stammdaten&amp;schuljahr=2009&amp;schulnr=104887&amp;cHash=b647b009e2" TargetMode="External" /><Relationship Id="rId19" Type="http://schemas.openxmlformats.org/officeDocument/2006/relationships/hyperlink" Target="http://www.bildung-brandenburg.de/schulportraets/index.php?id=stammdaten&amp;schuljahr=2009&amp;schulnr=104929&amp;cHash=06721095dd" TargetMode="External" /><Relationship Id="rId20" Type="http://schemas.openxmlformats.org/officeDocument/2006/relationships/hyperlink" Target="http://www.bildung-brandenburg.de/schulportraets/index.php?id=stammdaten&amp;schuljahr=2009&amp;schulnr=104905&amp;cHash=4e2e14dd55" TargetMode="External" /><Relationship Id="rId21" Type="http://schemas.openxmlformats.org/officeDocument/2006/relationships/hyperlink" Target="http://www.bildung-brandenburg.de/schulportraets/index.php?id=stammdaten&amp;schuljahr=2009&amp;schulnr=104875&amp;cHash=94f08081ce" TargetMode="External" /><Relationship Id="rId22" Type="http://schemas.openxmlformats.org/officeDocument/2006/relationships/hyperlink" Target="http://www.bildung-brandenburg.de/schulportraets/index.php?id=stammdaten&amp;schuljahr=2009&amp;schulnr=104802&amp;cHash=55c1a26132" TargetMode="External" /><Relationship Id="rId23" Type="http://schemas.openxmlformats.org/officeDocument/2006/relationships/hyperlink" Target="http://www.bildung-brandenburg.de/schulportraets/index.php?id=stammdaten&amp;schuljahr=2009&amp;schulnr=104863&amp;cHash=b3b19e02b7" TargetMode="External" /><Relationship Id="rId24" Type="http://schemas.openxmlformats.org/officeDocument/2006/relationships/hyperlink" Target="http://www.bildung-brandenburg.de/schulportraets/index.php?id=stammdaten&amp;schuljahr=2009&amp;schulnr=104980&amp;cHash=444822d858" TargetMode="External" /><Relationship Id="rId25" Type="http://schemas.openxmlformats.org/officeDocument/2006/relationships/hyperlink" Target="http://www.bildung-brandenburg.de/schulportraets/index.php?id=stammdaten&amp;schuljahr=2009&amp;schulnr=104838&amp;cHash=c27393577b" TargetMode="External" /><Relationship Id="rId26" Type="http://schemas.openxmlformats.org/officeDocument/2006/relationships/hyperlink" Target="http://www.bildung-brandenburg.de/schulportraets/index.php?id=stammdaten&amp;schuljahr=2009&amp;schulnr=104991&amp;cHash=f7bf1a6d7a" TargetMode="External" /><Relationship Id="rId27" Type="http://schemas.openxmlformats.org/officeDocument/2006/relationships/hyperlink" Target="http://www.bildung-brandenburg.de/schulportraets/index.php?id=stammdaten&amp;schuljahr=2009&amp;schulnr=104814&amp;cHash=cf9875e94b" TargetMode="External" /><Relationship Id="rId28" Type="http://schemas.openxmlformats.org/officeDocument/2006/relationships/hyperlink" Target="http://www.bildung-brandenburg.de/schulportraets/index.php?id=stammdaten&amp;schuljahr=2009&amp;schulnr=105030&amp;cHash=6f096042bd" TargetMode="External" /><Relationship Id="rId29" Type="http://schemas.openxmlformats.org/officeDocument/2006/relationships/hyperlink" Target="http://www.bildung-brandenburg.de/schulportraets/index.php?id=stammdaten&amp;schuljahr=2009&amp;schulnr=104851&amp;cHash=38ac163d68" TargetMode="External" /><Relationship Id="rId30" Type="http://schemas.openxmlformats.org/officeDocument/2006/relationships/hyperlink" Target="http://www.bildung-brandenburg.de/schulportraets/index.php?id=stammdaten&amp;schuljahr=2009&amp;schulnr=105004&amp;cHash=772c3b324f" TargetMode="External" /><Relationship Id="rId31" Type="http://schemas.openxmlformats.org/officeDocument/2006/relationships/hyperlink" Target="http://www.bildung-brandenburg.de/schulportraets/index.php?id=stammdaten&amp;schuljahr=2009&amp;schulnr=105028&amp;cHash=13c2a245c4" TargetMode="External" /><Relationship Id="rId32" Type="http://schemas.openxmlformats.org/officeDocument/2006/relationships/hyperlink" Target="http://www.bildung-brandenburg.de/schulportraets/index.php?id=stammdaten&amp;schuljahr=2009&amp;schulnr=105016&amp;cHash=7e5ea1a3c3" TargetMode="External" /><Relationship Id="rId33" Type="http://schemas.openxmlformats.org/officeDocument/2006/relationships/hyperlink" Target="http://www.bildung-brandenburg.de/schulportraets/index.php?id=stammdaten&amp;schuljahr=2009&amp;schulnr=104930&amp;cHash=8f584765be" TargetMode="External" /><Relationship Id="rId34" Type="http://schemas.openxmlformats.org/officeDocument/2006/relationships/hyperlink" Target="http://www.bildung-brandenburg.de/schulportraets/index.php?id=stammdaten&amp;schuljahr=2009&amp;schulnr=105739&amp;cHash=0eaf3cbf5d" TargetMode="External" /><Relationship Id="rId35" Type="http://schemas.openxmlformats.org/officeDocument/2006/relationships/hyperlink" Target="http://www.bildung-brandenburg.de/schulportraets/index.php?id=stammdaten&amp;schuljahr=2009&amp;schulnr=104978&amp;cHash=913afc9195" TargetMode="External" /><Relationship Id="rId36" Type="http://schemas.openxmlformats.org/officeDocument/2006/relationships/hyperlink" Target="http://www.bildung-brandenburg.de/schulportraets/index.php?id=stammdaten&amp;schuljahr=2009&amp;schulnr=104826&amp;cHash=a91f9bb563" TargetMode="External" /><Relationship Id="rId37" Type="http://schemas.openxmlformats.org/officeDocument/2006/relationships/hyperlink" Target="http://www.bildung-brandenburg.de/schulportraets/index.php?id=stammdaten&amp;schuljahr=2009&amp;schulnr=111831&amp;cHash=c0bc790ab8" TargetMode="External" /><Relationship Id="rId38" Type="http://schemas.openxmlformats.org/officeDocument/2006/relationships/hyperlink" Target="http://www.bildung-brandenburg.de/schulportraets/index.php?id=stammdaten&amp;schuljahr=2009&amp;schulnr=105041&amp;cHash=e3e0a1fd20" TargetMode="External" /><Relationship Id="rId39" Type="http://schemas.openxmlformats.org/officeDocument/2006/relationships/hyperlink" Target="http://www.bildung-brandenburg.de/schulportraets/index.php?id=stammdaten&amp;schuljahr=2009&amp;schulnr=105053&amp;cHash=19681ceef0" TargetMode="External" /><Relationship Id="rId40" Type="http://schemas.openxmlformats.org/officeDocument/2006/relationships/hyperlink" Target="http://www.bildung-brandenburg.de/schulportraets/index.php?id=stammdaten&amp;schuljahr=2009&amp;schulnr=102921&amp;cHash=c08593e0d9" TargetMode="External" /><Relationship Id="rId41" Type="http://schemas.openxmlformats.org/officeDocument/2006/relationships/hyperlink" Target="http://www.bildung-brandenburg.de/schulportraets/index.php?id=stammdaten&amp;schuljahr=2009&amp;schulnr=102933&amp;cHash=f0a7e91953" TargetMode="External" /><Relationship Id="rId42" Type="http://schemas.openxmlformats.org/officeDocument/2006/relationships/hyperlink" Target="http://www.bildung-brandenburg.de/schulportraets/index.php?id=stammdaten&amp;schuljahr=2009&amp;schulnr=102945&amp;cHash=13cba9dfc7" TargetMode="External" /><Relationship Id="rId43" Type="http://schemas.openxmlformats.org/officeDocument/2006/relationships/hyperlink" Target="http://www.bildung-brandenburg.de/schulportraets/index.php?id=stammdaten&amp;schuljahr=2009&amp;schulnr=120492&amp;cHash=4d9bf3913e" TargetMode="External" /><Relationship Id="rId44" Type="http://schemas.openxmlformats.org/officeDocument/2006/relationships/hyperlink" Target="http://www.bildung-brandenburg.de/schulportraets/index.php?id=stammdaten&amp;schuljahr=2009&amp;schulnr=120753&amp;cHash=acd020caac" TargetMode="External" /><Relationship Id="rId45" Type="http://schemas.openxmlformats.org/officeDocument/2006/relationships/hyperlink" Target="http://www.bildung-brandenburg.de/schulportraets/index.php?id=stammdaten&amp;schuljahr=2009&amp;schulnr=120741&amp;cHash=33cf4c0300" TargetMode="External" /><Relationship Id="rId46" Type="http://schemas.openxmlformats.org/officeDocument/2006/relationships/hyperlink" Target="http://www.bildung-brandenburg.de/schulportraets/index.php?id=stammdaten&amp;schuljahr=2009&amp;schulnr=120730&amp;cHash=cded26f6de" TargetMode="External" /><Relationship Id="rId47" Type="http://schemas.openxmlformats.org/officeDocument/2006/relationships/hyperlink" Target="http://www.bildung-brandenburg.de/schulportraets/index.php?id=stammdaten&amp;schuljahr=2009&amp;schulnr=121046&amp;cHash=5bc448441c" TargetMode="External" /><Relationship Id="rId48" Type="http://schemas.openxmlformats.org/officeDocument/2006/relationships/hyperlink" Target="http://www.bildung-brandenburg.de/schulportraets/index.php?id=stammdaten&amp;schuljahr=2009&amp;schulnr=120972&amp;cHash=b55aeae0fb" TargetMode="External" /><Relationship Id="rId49" Type="http://schemas.openxmlformats.org/officeDocument/2006/relationships/hyperlink" Target="http://www.bildung-brandenburg.de/schulportraets/index.php?id=stammdaten&amp;schuljahr=2009&amp;schulnr=111788&amp;cHash=dc1a56f5db" TargetMode="External" /><Relationship Id="rId50" Type="http://schemas.openxmlformats.org/officeDocument/2006/relationships/hyperlink" Target="http://www.bildung-brandenburg.de/schulportraets/index.php?id=stammdaten&amp;schuljahr=2009&amp;schulnr=130801&amp;cHash=6fea3410eb" TargetMode="External" /><Relationship Id="rId51" Type="http://schemas.openxmlformats.org/officeDocument/2006/relationships/hyperlink" Target="http://www.bildung-brandenburg.de/schulportraets/index.php?id=stammdaten&amp;schuljahr=2009&amp;schulnr=112793&amp;cHash=5f70bd5671" TargetMode="External" /><Relationship Id="rId52" Type="http://schemas.openxmlformats.org/officeDocument/2006/relationships/hyperlink" Target="http://www.bildung-brandenburg.de/schulportraets/index.php?id=stammdaten&amp;schuljahr=2009&amp;schulnr=130692&amp;cHash=5bd23f228b" TargetMode="External" /><Relationship Id="rId53" Type="http://schemas.openxmlformats.org/officeDocument/2006/relationships/hyperlink" Target="http://www.bildung-brandenburg.de/schulportraets/index.php?id=stammdaten&amp;schuljahr=2009&amp;schulnr=112707&amp;cHash=2265604b69" TargetMode="External" /><Relationship Id="rId54" Type="http://schemas.openxmlformats.org/officeDocument/2006/relationships/hyperlink" Target="http://www.bildung-brandenburg.de/schulportraets/index.php?id=stammdaten&amp;schuljahr=2009&amp;schulnr=111764&amp;cHash=391621d589" TargetMode="External" /><Relationship Id="rId55" Type="http://schemas.openxmlformats.org/officeDocument/2006/relationships/hyperlink" Target="http://www.bildung-brandenburg.de/schulportraets/index.php?id=stammdaten&amp;schuljahr=2009&amp;schulnr=112756&amp;cHash=bf057e3681" TargetMode="External" /><Relationship Id="rId56" Type="http://schemas.openxmlformats.org/officeDocument/2006/relationships/hyperlink" Target="http://www.bildung-brandenburg.de/schulportraets/index.php?id=stammdaten&amp;schuljahr=2009&amp;schulnr=130680&amp;cHash=bff9b6eb04" TargetMode="External" /><Relationship Id="rId57" Type="http://schemas.openxmlformats.org/officeDocument/2006/relationships/hyperlink" Target="http://www.bildung-brandenburg.de/schulportraets/index.php?id=stammdaten&amp;schuljahr=2009&amp;schulnr=111818&amp;cHash=b385c031e2" TargetMode="External" /><Relationship Id="rId58" Type="http://schemas.openxmlformats.org/officeDocument/2006/relationships/hyperlink" Target="http://www.bildung-brandenburg.de/schulportraets/index.php?id=stammdaten&amp;schuljahr=2009&amp;schulnr=112744&amp;cHash=1bb72a3145" TargetMode="External" /><Relationship Id="rId59" Type="http://schemas.openxmlformats.org/officeDocument/2006/relationships/hyperlink" Target="http://www.bildung-brandenburg.de/schulportraets/index.php?id=stammdaten&amp;schuljahr=2009&amp;schulnr=401195&amp;cHash=325a8f82fd" TargetMode="External" /><Relationship Id="rId60" Type="http://schemas.openxmlformats.org/officeDocument/2006/relationships/hyperlink" Target="http://www.bildung-brandenburg.de/schulportraets/index.php?id=168&amp;schuljahr=2009&amp;schulnr=200347&amp;cHash=e64e93341d" TargetMode="External" /><Relationship Id="rId61" Type="http://schemas.openxmlformats.org/officeDocument/2006/relationships/hyperlink" Target="http://www.bildung-brandenburg.de/schulportraets/index.php?id=168&amp;schuljahr=2009&amp;schulnr=200244&amp;cHash=e0ac4d7f23" TargetMode="External" /><Relationship Id="rId6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dung-brandenburg.de/schulportraets/index.php?id=6&amp;amp;schuljahr=2007&amp;amp;schulnr=104917&amp;amp;cHash=0122293136" TargetMode="External" /><Relationship Id="rId2" Type="http://schemas.openxmlformats.org/officeDocument/2006/relationships/hyperlink" Target="http://www.bildung-brandenburg.de/schulportraets/index.php?id=6&amp;amp;schuljahr=2007&amp;amp;schulnr=102982&amp;amp;cHash=68ef300d31" TargetMode="External" /><Relationship Id="rId3" Type="http://schemas.openxmlformats.org/officeDocument/2006/relationships/hyperlink" Target="http://www.bildung-brandenburg.de/schulportraets/index.php?id=6&amp;amp;schuljahr=2007&amp;amp;schulnr=102994&amp;amp;cHash=40903a900c" TargetMode="External" /><Relationship Id="rId4" Type="http://schemas.openxmlformats.org/officeDocument/2006/relationships/hyperlink" Target="http://www.bildung-brandenburg.de/schulportraets/index.php?id=6&amp;amp;schuljahr=2007&amp;amp;schulnr=104954&amp;amp;cHash=fc36d0a8e9" TargetMode="External" /><Relationship Id="rId5" Type="http://schemas.openxmlformats.org/officeDocument/2006/relationships/hyperlink" Target="http://www.bildung-brandenburg.de/schulportraets/index.php?id=6&amp;amp;schuljahr=2007&amp;amp;schulnr=111790&amp;amp;cHash=91a949615a" TargetMode="External" /><Relationship Id="rId6" Type="http://schemas.openxmlformats.org/officeDocument/2006/relationships/hyperlink" Target="http://www.bildung-brandenburg.de/schulportraets/index.php?id=6&amp;amp;schuljahr=2007&amp;amp;schulnr=104966&amp;amp;cHash=471990e23b" TargetMode="External" /><Relationship Id="rId7" Type="http://schemas.openxmlformats.org/officeDocument/2006/relationships/hyperlink" Target="http://www.bildung-brandenburg.de/schulportraets/index.php?id=6&amp;amp;schuljahr=2007&amp;amp;schulnr=104796&amp;amp;cHash=ab1ccaf096" TargetMode="External" /><Relationship Id="rId8" Type="http://schemas.openxmlformats.org/officeDocument/2006/relationships/hyperlink" Target="http://www.bildung-brandenburg.de/schulportraets/index.php?id=6&amp;amp;schuljahr=2007&amp;amp;schulnr=104899&amp;amp;cHash=350cf9e68c" TargetMode="External" /><Relationship Id="rId9" Type="http://schemas.openxmlformats.org/officeDocument/2006/relationships/hyperlink" Target="http://www.bildung-brandenburg.de/schulportraets/index.php?id=6&amp;amp;schuljahr=2007&amp;amp;schulnr=106422&amp;amp;cHash=d08586f21b" TargetMode="External" /><Relationship Id="rId10" Type="http://schemas.openxmlformats.org/officeDocument/2006/relationships/hyperlink" Target="http://www.bildung-brandenburg.de/schulportraets/index.php?id=6&amp;amp;schuljahr=2007&amp;amp;schulnr=104887&amp;amp;cHash=b323156322" TargetMode="External" /><Relationship Id="rId11" Type="http://schemas.openxmlformats.org/officeDocument/2006/relationships/hyperlink" Target="http://www.bildung-brandenburg.de/schulportraets/index.php?id=6&amp;amp;schuljahr=2007&amp;amp;schulnr=104929&amp;amp;cHash=5009c9753a" TargetMode="External" /><Relationship Id="rId12" Type="http://schemas.openxmlformats.org/officeDocument/2006/relationships/hyperlink" Target="http://www.bildung-brandenburg.de/schulportraets/index.php?id=6&amp;amp;schuljahr=2007&amp;amp;schulnr=104905&amp;amp;cHash=124aa82a85" TargetMode="External" /><Relationship Id="rId13" Type="http://schemas.openxmlformats.org/officeDocument/2006/relationships/hyperlink" Target="http://www.bildung-brandenburg.de/schulportraets/index.php?id=6&amp;amp;schuljahr=2007&amp;amp;schulnr=104875&amp;amp;cHash=7819e5edc0" TargetMode="External" /><Relationship Id="rId14" Type="http://schemas.openxmlformats.org/officeDocument/2006/relationships/hyperlink" Target="http://www.bildung-brandenburg.de/schulportraets/index.php?id=6&amp;amp;schuljahr=2007&amp;amp;schulnr=104802&amp;amp;cHash=8061031d19" TargetMode="External" /><Relationship Id="rId15" Type="http://schemas.openxmlformats.org/officeDocument/2006/relationships/hyperlink" Target="http://www.bildung-brandenburg.de/schulportraets/index.php?id=6&amp;amp;schuljahr=2007&amp;amp;schulnr=104863&amp;amp;cHash=946fbfe2a9" TargetMode="External" /><Relationship Id="rId16" Type="http://schemas.openxmlformats.org/officeDocument/2006/relationships/hyperlink" Target="http://www.bildung-brandenburg.de/schulportraets/index.php?id=6&amp;amp;schuljahr=2007&amp;amp;schulnr=104980&amp;amp;cHash=d9d08cf03e" TargetMode="External" /><Relationship Id="rId17" Type="http://schemas.openxmlformats.org/officeDocument/2006/relationships/hyperlink" Target="http://www.bildung-brandenburg.de/schulportraets/index.php?id=6&amp;amp;schuljahr=2007&amp;amp;schulnr=104991&amp;amp;cHash=b50f0084a2" TargetMode="External" /><Relationship Id="rId18" Type="http://schemas.openxmlformats.org/officeDocument/2006/relationships/hyperlink" Target="http://www.bildung-brandenburg.de/schulportraets/index.php?id=6&amp;amp;schuljahr=2007&amp;amp;schulnr=104838&amp;amp;cHash=a9d1574640" TargetMode="External" /><Relationship Id="rId19" Type="http://schemas.openxmlformats.org/officeDocument/2006/relationships/hyperlink" Target="http://www.bildung-brandenburg.de/schulportraets/index.php?id=6&amp;amp;schuljahr=2007&amp;amp;schulnr=104814&amp;amp;cHash=c01c20705e" TargetMode="External" /><Relationship Id="rId20" Type="http://schemas.openxmlformats.org/officeDocument/2006/relationships/hyperlink" Target="http://www.bildung-brandenburg.de/schulportraets/index.php?id=6&amp;amp;schuljahr=2007&amp;amp;schulnr=105030&amp;amp;cHash=7851f628c6" TargetMode="External" /><Relationship Id="rId21" Type="http://schemas.openxmlformats.org/officeDocument/2006/relationships/hyperlink" Target="http://www.bildung-brandenburg.de/schulportraets/index.php?id=6&amp;amp;schuljahr=2007&amp;amp;schulnr=104851&amp;amp;cHash=2dedbe75e7" TargetMode="External" /><Relationship Id="rId22" Type="http://schemas.openxmlformats.org/officeDocument/2006/relationships/hyperlink" Target="http://www.bildung-brandenburg.de/schulportraets/index.php?id=6&amp;amp;schuljahr=2007&amp;amp;schulnr=105004&amp;amp;cHash=8bbd3d5b83" TargetMode="External" /><Relationship Id="rId23" Type="http://schemas.openxmlformats.org/officeDocument/2006/relationships/hyperlink" Target="http://www.bildung-brandenburg.de/schulportraets/index.php?id=6&amp;amp;schuljahr=2007&amp;amp;schulnr=105028&amp;amp;cHash=c8e9eda9e1" TargetMode="External" /><Relationship Id="rId24" Type="http://schemas.openxmlformats.org/officeDocument/2006/relationships/hyperlink" Target="http://www.bildung-brandenburg.de/schulportraets/index.php?id=6&amp;amp;schuljahr=2007&amp;amp;schulnr=105016&amp;amp;cHash=35f11e5617" TargetMode="External" /><Relationship Id="rId25" Type="http://schemas.openxmlformats.org/officeDocument/2006/relationships/hyperlink" Target="http://www.bildung-brandenburg.de/schulportraets/index.php?id=6&amp;amp;schuljahr=2007&amp;amp;schulnr=104930&amp;amp;cHash=49e1f5cd9f" TargetMode="External" /><Relationship Id="rId26" Type="http://schemas.openxmlformats.org/officeDocument/2006/relationships/hyperlink" Target="http://www.bildung-brandenburg.de/schulportraets/index.php?id=6&amp;amp;schuljahr=2007&amp;amp;schulnr=105739&amp;amp;cHash=e3469043e3" TargetMode="External" /><Relationship Id="rId27" Type="http://schemas.openxmlformats.org/officeDocument/2006/relationships/hyperlink" Target="http://www.bildung-brandenburg.de/schulportraets/index.php?id=6&amp;amp;schuljahr=2007&amp;amp;schulnr=104978&amp;amp;cHash=b066668c16" TargetMode="External" /><Relationship Id="rId28" Type="http://schemas.openxmlformats.org/officeDocument/2006/relationships/hyperlink" Target="http://www.bildung-brandenburg.de/schulportraets/index.php?id=6&amp;amp;schuljahr=2007&amp;amp;schulnr=104826&amp;amp;cHash=212b92962c" TargetMode="External" /><Relationship Id="rId29" Type="http://schemas.openxmlformats.org/officeDocument/2006/relationships/hyperlink" Target="http://www.bildung-brandenburg.de/schulportraets/index.php?id=6&amp;amp;schuljahr=2007&amp;amp;schulnr=111831&amp;amp;cHash=652b839ea6" TargetMode="External" /><Relationship Id="rId30" Type="http://schemas.openxmlformats.org/officeDocument/2006/relationships/hyperlink" Target="http://www.bildung-brandenburg.de/schulportraets/index.php?id=6&amp;amp;schuljahr=2007&amp;amp;schulnr=105041&amp;amp;cHash=5678a2a7a1" TargetMode="External" /><Relationship Id="rId31" Type="http://schemas.openxmlformats.org/officeDocument/2006/relationships/hyperlink" Target="http://www.bildung-brandenburg.de/schulportraets/index.php?id=6&amp;amp;schuljahr=2007&amp;amp;schulnr=105053&amp;amp;cHash=0c94728ac2" TargetMode="External" /><Relationship Id="rId32" Type="http://schemas.openxmlformats.org/officeDocument/2006/relationships/hyperlink" Target="http://www.bildung-brandenburg.de/schulportraets/index.php?id=6&amp;amp;schuljahr=2007&amp;amp;schulnr=102921&amp;amp;cHash=d7f633099b" TargetMode="External" /><Relationship Id="rId33" Type="http://schemas.openxmlformats.org/officeDocument/2006/relationships/hyperlink" Target="http://www.bildung-brandenburg.de/schulportraets/index.php?id=6&amp;amp;schuljahr=2007&amp;amp;schulnr=102933&amp;amp;cHash=e6f09ee7ee" TargetMode="External" /><Relationship Id="rId34" Type="http://schemas.openxmlformats.org/officeDocument/2006/relationships/hyperlink" Target="http://www.bildung-brandenburg.de/schulportraets/index.php?id=6&amp;amp;schuljahr=2007&amp;amp;schulnr=102945&amp;amp;cHash=981fdec8c2" TargetMode="External" /><Relationship Id="rId3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dung-brandenburg.de/schulportraets/index.php?id=6&amp;amp;schuljahr=2007&amp;amp;schulnr=111788&amp;amp;cHash=fe74266c9f" TargetMode="External" /><Relationship Id="rId2" Type="http://schemas.openxmlformats.org/officeDocument/2006/relationships/hyperlink" Target="http://www.bildung-brandenburg.de/schulportraets/index.php?id=6&amp;amp;schuljahr=2007&amp;amp;schulnr=130801&amp;amp;cHash=5d15569562" TargetMode="External" /><Relationship Id="rId3" Type="http://schemas.openxmlformats.org/officeDocument/2006/relationships/hyperlink" Target="http://www.bildung-brandenburg.de/schulportraets/index.php?id=6&amp;amp;schuljahr=2007&amp;amp;schulnr=112793&amp;amp;cHash=ecfd18ccbd" TargetMode="External" /><Relationship Id="rId4" Type="http://schemas.openxmlformats.org/officeDocument/2006/relationships/hyperlink" Target="http://www.bildung-brandenburg.de/schulportraets/index.php?id=6&amp;amp;schuljahr=2007&amp;amp;schulnr=130692&amp;amp;cHash=a2b2f6090c" TargetMode="External" /><Relationship Id="rId5" Type="http://schemas.openxmlformats.org/officeDocument/2006/relationships/hyperlink" Target="http://www.bildung-brandenburg.de/schulportraets/index.php?id=6&amp;amp;schuljahr=2007&amp;amp;schulnr=112707&amp;amp;cHash=ab17c10bba" TargetMode="External" /><Relationship Id="rId6" Type="http://schemas.openxmlformats.org/officeDocument/2006/relationships/hyperlink" Target="http://www.bildung-brandenburg.de/schulportraets/index.php?id=6&amp;amp;schuljahr=2007&amp;amp;schulnr=111764&amp;amp;cHash=6f6bb45b8e" TargetMode="External" /><Relationship Id="rId7" Type="http://schemas.openxmlformats.org/officeDocument/2006/relationships/hyperlink" Target="http://www.bildung-brandenburg.de/schulportraets/index.php?id=6&amp;amp;schuljahr=2007&amp;amp;schulnr=112744&amp;amp;cHash=efd28eed7f" TargetMode="External" /><Relationship Id="rId8" Type="http://schemas.openxmlformats.org/officeDocument/2006/relationships/hyperlink" Target="http://www.bildung-brandenburg.de/schulportraets/index.php?id=6&amp;amp;schuljahr=2007&amp;amp;schulnr=112756&amp;amp;cHash=d69f0af092" TargetMode="External" /><Relationship Id="rId9" Type="http://schemas.openxmlformats.org/officeDocument/2006/relationships/hyperlink" Target="http://www.bildung-brandenburg.de/schulportraets/index.php?id=6&amp;amp;schuljahr=2007&amp;amp;schulnr=130680&amp;amp;cHash=ca33c3b476" TargetMode="External" /><Relationship Id="rId10" Type="http://schemas.openxmlformats.org/officeDocument/2006/relationships/hyperlink" Target="http://www.bildung-brandenburg.de/schulportraets/index.php?id=6&amp;amp;schuljahr=2007&amp;amp;schulnr=111818&amp;amp;cHash=9cb8c02c32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dung-brandenburg.de/schulportraets/index.php?id=6&amp;amp;schuljahr=2007&amp;amp;schulnr=120492&amp;amp;cHash=8277515db9" TargetMode="External" /><Relationship Id="rId2" Type="http://schemas.openxmlformats.org/officeDocument/2006/relationships/hyperlink" Target="http://www.bildung-brandenburg.de/schulportraets/index.php?id=6&amp;amp;schuljahr=2007&amp;amp;schulnr=120753&amp;amp;cHash=9a38f38270" TargetMode="External" /><Relationship Id="rId3" Type="http://schemas.openxmlformats.org/officeDocument/2006/relationships/hyperlink" Target="http://www.bildung-brandenburg.de/schulportraets/index.php?id=6&amp;amp;schuljahr=2007&amp;amp;schulnr=120741&amp;amp;cHash=cb40fe443b" TargetMode="External" /><Relationship Id="rId4" Type="http://schemas.openxmlformats.org/officeDocument/2006/relationships/hyperlink" Target="http://www.bildung-brandenburg.de/schulportraets/index.php?id=6&amp;amp;schuljahr=2007&amp;amp;schulnr=120730&amp;amp;cHash=23d7f73214" TargetMode="External" /><Relationship Id="rId5" Type="http://schemas.openxmlformats.org/officeDocument/2006/relationships/hyperlink" Target="http://www.bildung-brandenburg.de/schulportraets/index.php?id=6&amp;amp;schuljahr=2007&amp;amp;schulnr=121046&amp;amp;cHash=c180295407" TargetMode="External" /><Relationship Id="rId6" Type="http://schemas.openxmlformats.org/officeDocument/2006/relationships/hyperlink" Target="http://www.bildung-brandenburg.de/schulportraets/index.php?id=6&amp;amp;schuljahr=2007&amp;amp;schulnr=120972&amp;amp;cHash=124631f065" TargetMode="External" /><Relationship Id="rId7" Type="http://schemas.openxmlformats.org/officeDocument/2006/relationships/hyperlink" Target="http://www.bildung-brandenburg.de/schulportraets/index.php?id=6&amp;amp;schuljahr=2007&amp;amp;schulnr=401160&amp;amp;cHash=ef8671fa7b" TargetMode="External" /><Relationship Id="rId8" Type="http://schemas.openxmlformats.org/officeDocument/2006/relationships/hyperlink" Target="http://www.bildung-brandenburg.de/schulportraets/index.php?id=6&amp;amp;schuljahr=2007&amp;amp;schulnr=112768&amp;amp;cHash=2201c6f40c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dung-brandenburg.de/schulportraets/index.php?id=6&amp;amp;schuljahr=2007&amp;amp;schulnr=400749&amp;amp;cHash=be97b5b540" TargetMode="External" /><Relationship Id="rId2" Type="http://schemas.openxmlformats.org/officeDocument/2006/relationships/hyperlink" Target="http://www.bildung-brandenburg.de/schulportraets/index.php?id=6&amp;amp;schuljahr=2007&amp;amp;schulnr=401183&amp;amp;cHash=e52d1ba88e" TargetMode="External" /><Relationship Id="rId3" Type="http://schemas.openxmlformats.org/officeDocument/2006/relationships/hyperlink" Target="http://www.bildung-brandenburg.de/schulportraets/index.php?id=6&amp;amp;schuljahr=2007&amp;amp;schulnr=401195&amp;amp;cHash=10ce98c642" TargetMode="External" /><Relationship Id="rId4" Type="http://schemas.openxmlformats.org/officeDocument/2006/relationships/hyperlink" Target="http://www.bildung-brandenburg.de/schulportraets/index.php?id=6&amp;amp;schuljahr=2007&amp;amp;schulnr=401201&amp;amp;cHash=edf13414f9" TargetMode="External" /><Relationship Id="rId5" Type="http://schemas.openxmlformats.org/officeDocument/2006/relationships/hyperlink" Target="http://www.bildung-brandenburg.de/schulportraets/index.php?id=6&amp;amp;schuljahr=2007&amp;amp;schulnr=401146&amp;amp;cHash=74911b9f05" TargetMode="External" /><Relationship Id="rId6" Type="http://schemas.openxmlformats.org/officeDocument/2006/relationships/hyperlink" Target="http://www.bildung-brandenburg.de/schulportraets/index.php?id=6&amp;amp;schuljahr=2007&amp;amp;schulnr=400737&amp;amp;cHash=80d0dafae9" TargetMode="External" /><Relationship Id="rId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2" sqref="A2:H17"/>
    </sheetView>
  </sheetViews>
  <sheetFormatPr defaultColWidth="11.421875" defaultRowHeight="12.75"/>
  <cols>
    <col min="1" max="1" width="20.7109375" style="0" customWidth="1"/>
    <col min="2" max="2" width="10.140625" style="0" customWidth="1"/>
  </cols>
  <sheetData>
    <row r="1" ht="12.75">
      <c r="A1" s="53" t="s">
        <v>141</v>
      </c>
    </row>
    <row r="2" spans="3:8" ht="12.75">
      <c r="C2" t="s">
        <v>150</v>
      </c>
      <c r="D2" t="s">
        <v>152</v>
      </c>
      <c r="E2" t="s">
        <v>153</v>
      </c>
      <c r="F2" t="s">
        <v>151</v>
      </c>
      <c r="G2" t="s">
        <v>226</v>
      </c>
      <c r="H2" t="s">
        <v>227</v>
      </c>
    </row>
    <row r="3" spans="1:10" ht="12.75">
      <c r="A3" s="53" t="s">
        <v>156</v>
      </c>
      <c r="B3" s="53" t="s">
        <v>154</v>
      </c>
      <c r="C3" s="54">
        <v>5</v>
      </c>
      <c r="D3" s="54">
        <v>5.8</v>
      </c>
      <c r="E3" s="54">
        <v>4.5</v>
      </c>
      <c r="F3" s="53">
        <v>6.7</v>
      </c>
      <c r="G3" s="53">
        <v>6.9</v>
      </c>
      <c r="H3" s="54">
        <v>8.3</v>
      </c>
      <c r="J3">
        <v>8.4</v>
      </c>
    </row>
    <row r="4" spans="1:10" ht="12.75">
      <c r="A4" s="53" t="s">
        <v>158</v>
      </c>
      <c r="B4" s="53" t="s">
        <v>154</v>
      </c>
      <c r="C4" s="54">
        <v>5.5</v>
      </c>
      <c r="D4" s="54">
        <v>6.9</v>
      </c>
      <c r="E4" s="54">
        <v>6</v>
      </c>
      <c r="F4" s="53">
        <v>7.2</v>
      </c>
      <c r="G4" s="53">
        <v>9.1</v>
      </c>
      <c r="H4" s="54">
        <v>10.2</v>
      </c>
      <c r="J4">
        <v>10.4</v>
      </c>
    </row>
    <row r="5" spans="1:10" ht="12.75">
      <c r="A5" s="53" t="s">
        <v>157</v>
      </c>
      <c r="B5" s="53" t="s">
        <v>154</v>
      </c>
      <c r="C5" s="54">
        <v>6.9</v>
      </c>
      <c r="D5" s="54">
        <v>9.5</v>
      </c>
      <c r="E5" s="54">
        <v>8.2</v>
      </c>
      <c r="F5" s="53">
        <v>9.5</v>
      </c>
      <c r="G5" s="53">
        <v>9.7</v>
      </c>
      <c r="H5" s="54">
        <v>11.6</v>
      </c>
      <c r="J5">
        <v>11.7</v>
      </c>
    </row>
    <row r="6" spans="1:10" ht="12.75">
      <c r="A6" s="53" t="s">
        <v>161</v>
      </c>
      <c r="B6" s="53" t="s">
        <v>154</v>
      </c>
      <c r="C6" s="54">
        <v>6.5</v>
      </c>
      <c r="D6" s="54">
        <v>7.2</v>
      </c>
      <c r="E6" s="54">
        <v>6.3</v>
      </c>
      <c r="F6" s="53">
        <v>7.7</v>
      </c>
      <c r="G6" s="53">
        <v>11.6</v>
      </c>
      <c r="H6" s="54">
        <v>12.6</v>
      </c>
      <c r="J6">
        <v>12.7</v>
      </c>
    </row>
    <row r="7" spans="1:10" ht="12.75">
      <c r="A7" s="53" t="s">
        <v>159</v>
      </c>
      <c r="B7" s="53" t="s">
        <v>154</v>
      </c>
      <c r="C7" s="54">
        <v>7</v>
      </c>
      <c r="D7" s="54">
        <v>6.9</v>
      </c>
      <c r="E7" s="54">
        <v>6.3</v>
      </c>
      <c r="F7" s="53">
        <v>7.1</v>
      </c>
      <c r="G7" s="53">
        <v>9.3</v>
      </c>
      <c r="H7" s="54">
        <v>10.4</v>
      </c>
      <c r="J7">
        <v>9.7</v>
      </c>
    </row>
    <row r="8" spans="1:10" ht="12.75">
      <c r="A8" s="53" t="s">
        <v>160</v>
      </c>
      <c r="B8" s="53" t="s">
        <v>154</v>
      </c>
      <c r="C8" s="54">
        <v>5.7</v>
      </c>
      <c r="D8" s="54">
        <v>6.2</v>
      </c>
      <c r="E8" s="54">
        <v>6.1</v>
      </c>
      <c r="F8" s="53">
        <v>6.3</v>
      </c>
      <c r="G8" s="53">
        <v>8.6</v>
      </c>
      <c r="H8" s="54">
        <v>8.8</v>
      </c>
      <c r="J8">
        <v>9</v>
      </c>
    </row>
    <row r="9" spans="1:10" ht="12.75">
      <c r="A9" s="53" t="s">
        <v>162</v>
      </c>
      <c r="B9" s="53" t="s">
        <v>154</v>
      </c>
      <c r="C9" s="54">
        <v>3.9</v>
      </c>
      <c r="D9" s="54">
        <v>4.5</v>
      </c>
      <c r="E9" s="54">
        <v>4.3</v>
      </c>
      <c r="F9" s="53">
        <v>4.9</v>
      </c>
      <c r="G9" s="53">
        <v>7.9</v>
      </c>
      <c r="H9" s="54">
        <v>6.7</v>
      </c>
      <c r="J9">
        <v>8.5</v>
      </c>
    </row>
    <row r="10" spans="1:10" ht="12.75">
      <c r="A10" s="53" t="s">
        <v>163</v>
      </c>
      <c r="B10" s="53" t="s">
        <v>154</v>
      </c>
      <c r="C10" s="54">
        <v>3.7</v>
      </c>
      <c r="D10" s="54">
        <v>4</v>
      </c>
      <c r="E10" s="54">
        <v>4.1</v>
      </c>
      <c r="F10" s="53">
        <v>4.4</v>
      </c>
      <c r="G10" s="53">
        <v>7.6</v>
      </c>
      <c r="H10" s="54">
        <v>7.3</v>
      </c>
      <c r="J10">
        <v>7.9</v>
      </c>
    </row>
    <row r="11" ht="12.75"/>
    <row r="12" spans="1:8" ht="12.75">
      <c r="A12" t="s">
        <v>156</v>
      </c>
      <c r="B12" t="s">
        <v>155</v>
      </c>
      <c r="C12">
        <v>6.96</v>
      </c>
      <c r="D12">
        <v>9.49</v>
      </c>
      <c r="E12">
        <v>6.97</v>
      </c>
      <c r="F12">
        <v>9.47</v>
      </c>
      <c r="G12" s="63">
        <v>7.28</v>
      </c>
      <c r="H12" s="64">
        <v>10.46</v>
      </c>
    </row>
    <row r="13" spans="1:8" ht="12.75">
      <c r="A13" t="s">
        <v>158</v>
      </c>
      <c r="B13" t="s">
        <v>155</v>
      </c>
      <c r="C13">
        <v>9.5</v>
      </c>
      <c r="D13">
        <v>11.3</v>
      </c>
      <c r="E13">
        <v>10.06</v>
      </c>
      <c r="F13">
        <v>10.7</v>
      </c>
      <c r="G13" s="63">
        <v>9.07</v>
      </c>
      <c r="H13" s="64">
        <v>12.46</v>
      </c>
    </row>
    <row r="14" spans="1:8" ht="12.75">
      <c r="A14" t="s">
        <v>164</v>
      </c>
      <c r="B14" t="s">
        <v>155</v>
      </c>
      <c r="C14">
        <v>9.45</v>
      </c>
      <c r="D14">
        <v>11.08</v>
      </c>
      <c r="E14">
        <v>7.45</v>
      </c>
      <c r="F14">
        <v>9.73</v>
      </c>
      <c r="G14" s="63">
        <v>8.72</v>
      </c>
      <c r="H14" s="63">
        <v>10.35</v>
      </c>
    </row>
    <row r="15" spans="1:8" ht="12.75">
      <c r="A15" t="s">
        <v>165</v>
      </c>
      <c r="B15" t="s">
        <v>155</v>
      </c>
      <c r="C15">
        <v>11.1</v>
      </c>
      <c r="D15">
        <v>10.37</v>
      </c>
      <c r="E15">
        <v>10.07</v>
      </c>
      <c r="F15">
        <v>6.23</v>
      </c>
      <c r="G15" s="63">
        <v>10.67</v>
      </c>
      <c r="H15" s="63">
        <v>14.1</v>
      </c>
    </row>
    <row r="16" spans="1:8" ht="12.75">
      <c r="A16" t="s">
        <v>168</v>
      </c>
      <c r="B16" t="s">
        <v>155</v>
      </c>
      <c r="C16">
        <v>9.76</v>
      </c>
      <c r="D16">
        <v>11.03</v>
      </c>
      <c r="E16">
        <v>9.49</v>
      </c>
      <c r="F16">
        <v>12.14</v>
      </c>
      <c r="G16" s="63">
        <v>9.69</v>
      </c>
      <c r="H16" s="63">
        <v>10.54</v>
      </c>
    </row>
    <row r="17" spans="1:8" ht="12.75">
      <c r="A17" t="s">
        <v>167</v>
      </c>
      <c r="B17" t="s">
        <v>155</v>
      </c>
      <c r="C17">
        <v>8.76</v>
      </c>
      <c r="D17">
        <v>8.31</v>
      </c>
      <c r="E17">
        <v>8.71</v>
      </c>
      <c r="F17">
        <v>8.78</v>
      </c>
      <c r="G17" s="63">
        <v>8.66</v>
      </c>
      <c r="H17" s="63">
        <v>9.31</v>
      </c>
    </row>
    <row r="20" ht="12.75">
      <c r="A20" s="53" t="s">
        <v>169</v>
      </c>
    </row>
    <row r="21" spans="3:8" ht="12.75">
      <c r="C21" t="s">
        <v>150</v>
      </c>
      <c r="D21" t="s">
        <v>152</v>
      </c>
      <c r="E21" t="s">
        <v>153</v>
      </c>
      <c r="F21" t="s">
        <v>151</v>
      </c>
      <c r="G21" t="s">
        <v>226</v>
      </c>
      <c r="H21" t="s">
        <v>227</v>
      </c>
    </row>
    <row r="22" spans="1:10" ht="12.75">
      <c r="A22" s="53" t="s">
        <v>156</v>
      </c>
      <c r="B22" s="53" t="s">
        <v>154</v>
      </c>
      <c r="C22" s="53"/>
      <c r="D22" s="53">
        <v>1.1</v>
      </c>
      <c r="E22" s="53">
        <v>0.6</v>
      </c>
      <c r="F22" s="53">
        <v>1.1</v>
      </c>
      <c r="G22" s="53">
        <v>0.8</v>
      </c>
      <c r="H22" s="54">
        <v>1</v>
      </c>
      <c r="J22" s="63">
        <v>1.3</v>
      </c>
    </row>
    <row r="23" spans="1:10" ht="12.75">
      <c r="A23" s="53" t="s">
        <v>158</v>
      </c>
      <c r="B23" s="53" t="s">
        <v>154</v>
      </c>
      <c r="C23" s="53"/>
      <c r="D23" s="53">
        <v>2.8</v>
      </c>
      <c r="E23" s="53">
        <v>2.2</v>
      </c>
      <c r="F23" s="53">
        <v>2.3</v>
      </c>
      <c r="G23" s="54">
        <v>2</v>
      </c>
      <c r="H23" s="54">
        <v>2.3</v>
      </c>
      <c r="J23" s="63">
        <v>2.1</v>
      </c>
    </row>
    <row r="24" spans="1:10" ht="12.75">
      <c r="A24" s="53" t="s">
        <v>157</v>
      </c>
      <c r="B24" s="53" t="s">
        <v>154</v>
      </c>
      <c r="C24" s="53"/>
      <c r="D24" s="53">
        <v>1.7</v>
      </c>
      <c r="E24" s="53">
        <v>1.1</v>
      </c>
      <c r="F24" s="53">
        <v>1.48</v>
      </c>
      <c r="G24" s="53">
        <v>1.3</v>
      </c>
      <c r="H24" s="54">
        <v>2.9</v>
      </c>
      <c r="J24" s="63">
        <v>1.7</v>
      </c>
    </row>
    <row r="25" spans="1:10" ht="12.75">
      <c r="A25" s="53" t="s">
        <v>161</v>
      </c>
      <c r="B25" s="53" t="s">
        <v>154</v>
      </c>
      <c r="C25" s="53"/>
      <c r="D25" s="53" t="s">
        <v>166</v>
      </c>
      <c r="E25" s="53">
        <v>2.2</v>
      </c>
      <c r="F25" s="54">
        <v>3</v>
      </c>
      <c r="G25" s="53">
        <v>2.9</v>
      </c>
      <c r="H25" s="54">
        <v>2.9</v>
      </c>
      <c r="J25" s="63">
        <v>3.7</v>
      </c>
    </row>
    <row r="26" spans="1:10" ht="12.75">
      <c r="A26" s="53" t="s">
        <v>168</v>
      </c>
      <c r="B26" s="53" t="s">
        <v>154</v>
      </c>
      <c r="C26" s="53"/>
      <c r="D26" s="53">
        <v>2.53</v>
      </c>
      <c r="E26" s="53">
        <v>1.98</v>
      </c>
      <c r="F26" s="53">
        <v>2.23</v>
      </c>
      <c r="G26" s="53">
        <v>2.15</v>
      </c>
      <c r="H26" s="20">
        <v>2.25</v>
      </c>
      <c r="J26" s="63">
        <v>2.4</v>
      </c>
    </row>
    <row r="27" spans="1:10" ht="12.75">
      <c r="A27" s="53" t="s">
        <v>167</v>
      </c>
      <c r="B27" s="53" t="s">
        <v>154</v>
      </c>
      <c r="C27" s="53"/>
      <c r="D27" s="53" t="s">
        <v>166</v>
      </c>
      <c r="E27" s="54">
        <v>3</v>
      </c>
      <c r="F27" s="53">
        <v>2.98</v>
      </c>
      <c r="G27" s="53">
        <v>3.05</v>
      </c>
      <c r="H27" s="20">
        <v>2.53</v>
      </c>
      <c r="J27" s="63">
        <v>3</v>
      </c>
    </row>
    <row r="28" ht="12.75"/>
    <row r="29" spans="1:8" ht="12.75">
      <c r="A29" t="s">
        <v>156</v>
      </c>
      <c r="B29" t="s">
        <v>155</v>
      </c>
      <c r="D29">
        <v>1.76</v>
      </c>
      <c r="E29">
        <v>0.81</v>
      </c>
      <c r="F29">
        <v>1.8</v>
      </c>
      <c r="G29" s="63">
        <v>1.17</v>
      </c>
      <c r="H29">
        <v>1.81</v>
      </c>
    </row>
    <row r="30" spans="1:8" ht="12.75">
      <c r="A30" t="s">
        <v>158</v>
      </c>
      <c r="B30" t="s">
        <v>155</v>
      </c>
      <c r="D30">
        <v>4.35</v>
      </c>
      <c r="E30">
        <v>3.04</v>
      </c>
      <c r="F30">
        <v>3.17</v>
      </c>
      <c r="G30" s="63">
        <v>2.62</v>
      </c>
      <c r="H30">
        <v>3.77</v>
      </c>
    </row>
    <row r="31" spans="1:8" ht="12.75">
      <c r="A31" t="s">
        <v>164</v>
      </c>
      <c r="B31" t="s">
        <v>155</v>
      </c>
      <c r="E31">
        <v>7.45</v>
      </c>
      <c r="F31">
        <v>9.73</v>
      </c>
      <c r="G31" s="63">
        <v>1.53</v>
      </c>
      <c r="H31" s="63">
        <v>0.9</v>
      </c>
    </row>
    <row r="32" spans="1:8" ht="12.75">
      <c r="A32" t="s">
        <v>165</v>
      </c>
      <c r="B32" t="s">
        <v>155</v>
      </c>
      <c r="D32">
        <v>2.75</v>
      </c>
      <c r="E32">
        <v>3.45</v>
      </c>
      <c r="F32">
        <v>1.45</v>
      </c>
      <c r="G32" s="63">
        <v>2.83</v>
      </c>
      <c r="H32" s="63">
        <v>3.73</v>
      </c>
    </row>
    <row r="33" spans="1:8" ht="12.75">
      <c r="A33" t="s">
        <v>168</v>
      </c>
      <c r="B33" t="s">
        <v>155</v>
      </c>
      <c r="D33">
        <v>3.16</v>
      </c>
      <c r="E33">
        <v>2.09</v>
      </c>
      <c r="F33">
        <v>2.6</v>
      </c>
      <c r="G33" s="63">
        <v>2.73</v>
      </c>
      <c r="H33" s="63">
        <v>2.49</v>
      </c>
    </row>
    <row r="34" spans="1:8" ht="12.75">
      <c r="A34" t="s">
        <v>167</v>
      </c>
      <c r="B34" t="s">
        <v>155</v>
      </c>
      <c r="E34">
        <v>3.09</v>
      </c>
      <c r="F34">
        <v>3.29</v>
      </c>
      <c r="G34" s="63">
        <v>3.55</v>
      </c>
      <c r="H34" s="63">
        <v>2.71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"/>
  <sheetViews>
    <sheetView zoomScale="75" zoomScaleNormal="75" workbookViewId="0" topLeftCell="B1">
      <selection activeCell="P9" sqref="P9"/>
    </sheetView>
  </sheetViews>
  <sheetFormatPr defaultColWidth="11.421875" defaultRowHeight="12.75"/>
  <cols>
    <col min="1" max="1" width="23.421875" style="0" bestFit="1" customWidth="1"/>
  </cols>
  <sheetData>
    <row r="1" spans="1:19" ht="12.75">
      <c r="A1" s="19"/>
      <c r="B1" s="18" t="s">
        <v>133</v>
      </c>
      <c r="C1" s="18"/>
      <c r="D1" s="18"/>
      <c r="E1" s="18"/>
      <c r="F1" s="18"/>
      <c r="G1" s="18"/>
      <c r="H1" s="18"/>
      <c r="I1" s="18"/>
      <c r="J1" s="19"/>
      <c r="K1" s="18" t="s">
        <v>147</v>
      </c>
      <c r="L1" s="18"/>
      <c r="M1" s="18"/>
      <c r="N1" s="18"/>
      <c r="O1" s="18"/>
      <c r="P1" s="18"/>
      <c r="Q1" s="18"/>
      <c r="R1" s="18"/>
      <c r="S1" s="18"/>
    </row>
    <row r="2" spans="1:19" ht="12.75">
      <c r="A2" s="16" t="s">
        <v>128</v>
      </c>
      <c r="B2" t="s">
        <v>129</v>
      </c>
      <c r="C2" t="s">
        <v>130</v>
      </c>
      <c r="D2" t="s">
        <v>110</v>
      </c>
      <c r="E2" t="s">
        <v>104</v>
      </c>
      <c r="F2" t="s">
        <v>131</v>
      </c>
      <c r="G2" t="s">
        <v>132</v>
      </c>
      <c r="H2" t="s">
        <v>136</v>
      </c>
      <c r="I2" t="s">
        <v>134</v>
      </c>
      <c r="J2" s="16" t="s">
        <v>135</v>
      </c>
      <c r="K2" s="52" t="s">
        <v>103</v>
      </c>
      <c r="L2" s="52" t="s">
        <v>130</v>
      </c>
      <c r="M2" t="s">
        <v>102</v>
      </c>
      <c r="N2" t="s">
        <v>111</v>
      </c>
      <c r="O2" t="s">
        <v>131</v>
      </c>
      <c r="P2" t="s">
        <v>132</v>
      </c>
      <c r="Q2" t="s">
        <v>134</v>
      </c>
      <c r="R2" t="s">
        <v>135</v>
      </c>
      <c r="S2" t="s">
        <v>136</v>
      </c>
    </row>
    <row r="3" spans="1:19" ht="12.75">
      <c r="A3" s="16" t="s">
        <v>122</v>
      </c>
      <c r="B3" s="15">
        <f>Grundschulen!K38</f>
        <v>6.900000000000004</v>
      </c>
      <c r="C3" s="15">
        <f>Grundschulen!L38</f>
        <v>7.2823529411764705</v>
      </c>
      <c r="D3" s="15">
        <f>Grundschulen!M38</f>
        <v>8.300000000000004</v>
      </c>
      <c r="E3" s="15">
        <f>Grundschulen!N38</f>
        <v>10.455882352941178</v>
      </c>
      <c r="F3" s="15">
        <f aca="true" t="shared" si="0" ref="F3:G8">AVERAGE(B3,D3)</f>
        <v>7.600000000000004</v>
      </c>
      <c r="G3" s="15">
        <f t="shared" si="0"/>
        <v>8.869117647058824</v>
      </c>
      <c r="H3" s="15">
        <f aca="true" t="shared" si="1" ref="H3:H8">G3/F3*100-100</f>
        <v>16.69891640866868</v>
      </c>
      <c r="I3" s="15">
        <v>4.35</v>
      </c>
      <c r="J3" s="17">
        <v>22</v>
      </c>
      <c r="K3" s="51">
        <f>Grundschulen!P38</f>
        <v>0.8000000000000004</v>
      </c>
      <c r="L3" s="51">
        <f>Grundschulen!Q38</f>
        <v>1.1705882352941175</v>
      </c>
      <c r="M3" s="15">
        <f>Grundschulen!R38</f>
        <v>1</v>
      </c>
      <c r="N3" s="15">
        <f>Grundschulen!S38</f>
        <v>1.8147058823529416</v>
      </c>
      <c r="O3" s="15">
        <f aca="true" t="shared" si="2" ref="O3:P8">AVERAGE(K3,M3)</f>
        <v>0.9000000000000001</v>
      </c>
      <c r="P3" s="15">
        <f t="shared" si="2"/>
        <v>1.4926470588235294</v>
      </c>
      <c r="Q3" s="15">
        <v>0</v>
      </c>
      <c r="R3" s="15">
        <v>4.65</v>
      </c>
      <c r="S3" s="15">
        <f aca="true" t="shared" si="3" ref="S3:S8">P3/O3*100-100</f>
        <v>65.84967320261435</v>
      </c>
    </row>
    <row r="4" spans="1:19" ht="12.75">
      <c r="A4" s="16" t="s">
        <v>123</v>
      </c>
      <c r="B4" s="15">
        <f>Oberschule!K14</f>
        <v>9.099999999999998</v>
      </c>
      <c r="C4" s="15">
        <f>Oberschule!L14</f>
        <v>9.066666666666666</v>
      </c>
      <c r="D4" s="15">
        <f>Oberschule!M14</f>
        <v>10.200000000000001</v>
      </c>
      <c r="E4" s="15">
        <f>Oberschule!N14</f>
        <v>12.459999999999999</v>
      </c>
      <c r="F4" s="15">
        <f t="shared" si="0"/>
        <v>9.649999999999999</v>
      </c>
      <c r="G4" s="15">
        <f t="shared" si="0"/>
        <v>10.763333333333332</v>
      </c>
      <c r="H4" s="15">
        <f t="shared" si="1"/>
        <v>11.537132987910198</v>
      </c>
      <c r="I4" s="15">
        <v>7.5</v>
      </c>
      <c r="J4" s="17">
        <v>13.2</v>
      </c>
      <c r="K4" s="51">
        <f>Oberschule!P14</f>
        <v>2</v>
      </c>
      <c r="L4" s="51">
        <f>Oberschule!Q14</f>
        <v>2.6222222222222222</v>
      </c>
      <c r="M4" s="15">
        <f>Oberschule!R14</f>
        <v>2.3000000000000003</v>
      </c>
      <c r="N4" s="15">
        <f>Oberschule!S14</f>
        <v>3.7700000000000005</v>
      </c>
      <c r="O4" s="15">
        <f t="shared" si="2"/>
        <v>2.1500000000000004</v>
      </c>
      <c r="P4" s="15">
        <f t="shared" si="2"/>
        <v>3.1961111111111116</v>
      </c>
      <c r="Q4" s="15">
        <v>1</v>
      </c>
      <c r="R4" s="15">
        <v>5.2</v>
      </c>
      <c r="S4" s="15">
        <f t="shared" si="3"/>
        <v>48.656330749354</v>
      </c>
    </row>
    <row r="5" spans="1:19" ht="12.75">
      <c r="A5" s="16" t="s">
        <v>126</v>
      </c>
      <c r="B5" s="15">
        <f>Förderschulen!K10</f>
        <v>9.700000000000001</v>
      </c>
      <c r="C5" s="15">
        <f>Förderschulen!L10</f>
        <v>8.725</v>
      </c>
      <c r="D5" s="15">
        <f>Förderschulen!M10</f>
        <v>11.6</v>
      </c>
      <c r="E5" s="15">
        <f>Förderschulen!N10</f>
        <v>10.35</v>
      </c>
      <c r="F5" s="15">
        <f t="shared" si="0"/>
        <v>10.65</v>
      </c>
      <c r="G5" s="15">
        <f t="shared" si="0"/>
        <v>9.5375</v>
      </c>
      <c r="H5" s="15">
        <f t="shared" si="1"/>
        <v>-10.44600938967136</v>
      </c>
      <c r="I5" s="15">
        <v>5.6</v>
      </c>
      <c r="J5" s="17">
        <v>13.7</v>
      </c>
      <c r="K5" s="51">
        <f>Förderschulen!T10</f>
        <v>1.3</v>
      </c>
      <c r="L5" s="51">
        <f>Förderschulen!U10</f>
        <v>1.525</v>
      </c>
      <c r="M5" s="15">
        <f>Förderschulen!V10</f>
        <v>2.9</v>
      </c>
      <c r="N5" s="15">
        <f>Förderschulen!W10</f>
        <v>0.8999999999999999</v>
      </c>
      <c r="O5" s="15">
        <f t="shared" si="2"/>
        <v>2.1</v>
      </c>
      <c r="P5" s="15">
        <f t="shared" si="2"/>
        <v>1.2125</v>
      </c>
      <c r="Q5" s="15">
        <v>0</v>
      </c>
      <c r="R5" s="15">
        <v>3.1</v>
      </c>
      <c r="S5" s="15">
        <f t="shared" si="3"/>
        <v>-42.261904761904766</v>
      </c>
    </row>
    <row r="6" spans="1:19" ht="12.75">
      <c r="A6" s="16" t="s">
        <v>127</v>
      </c>
      <c r="B6" s="15">
        <f>Förderschulen!O10</f>
        <v>11.6</v>
      </c>
      <c r="C6" s="15">
        <f>Förderschulen!P10</f>
        <v>10.666666666666666</v>
      </c>
      <c r="D6" s="15">
        <f>Förderschulen!Q10</f>
        <v>12.6</v>
      </c>
      <c r="E6" s="15">
        <f>Förderschulen!R10</f>
        <v>14.1</v>
      </c>
      <c r="F6" s="15">
        <f t="shared" si="0"/>
        <v>12.1</v>
      </c>
      <c r="G6" s="15">
        <f t="shared" si="0"/>
        <v>12.383333333333333</v>
      </c>
      <c r="H6" s="15">
        <f t="shared" si="1"/>
        <v>2.3415977961432475</v>
      </c>
      <c r="I6" s="15">
        <v>7.1</v>
      </c>
      <c r="J6" s="17">
        <v>18.5</v>
      </c>
      <c r="K6" s="51">
        <f>Förderschulen!Y10</f>
        <v>2.9</v>
      </c>
      <c r="L6" s="51">
        <f>Förderschulen!Z10</f>
        <v>2.8333333333333335</v>
      </c>
      <c r="M6" s="15">
        <f>Förderschulen!AA10</f>
        <v>2.9</v>
      </c>
      <c r="N6" s="15">
        <f>Förderschulen!AB10</f>
        <v>3.733333333333333</v>
      </c>
      <c r="O6" s="15">
        <f t="shared" si="2"/>
        <v>2.9</v>
      </c>
      <c r="P6" s="15">
        <f t="shared" si="2"/>
        <v>3.283333333333333</v>
      </c>
      <c r="Q6" s="15">
        <v>1.4</v>
      </c>
      <c r="R6" s="15">
        <v>4.5</v>
      </c>
      <c r="S6" s="15">
        <f t="shared" si="3"/>
        <v>13.218390804597703</v>
      </c>
    </row>
    <row r="7" spans="1:19" ht="12.75">
      <c r="A7" s="16" t="s">
        <v>124</v>
      </c>
      <c r="B7" s="15">
        <f>Gymnasium_Gesamtschule!K12</f>
        <v>8.775</v>
      </c>
      <c r="C7" s="15">
        <f>Gymnasium_Gesamtschule!L12</f>
        <v>9.6875</v>
      </c>
      <c r="D7" s="15">
        <f>Gymnasium_Gesamtschule!M12</f>
        <v>9.2</v>
      </c>
      <c r="E7" s="15">
        <f>Gymnasium_Gesamtschule!N12</f>
        <v>10.5375</v>
      </c>
      <c r="F7" s="15">
        <f t="shared" si="0"/>
        <v>8.9875</v>
      </c>
      <c r="G7" s="15">
        <f t="shared" si="0"/>
        <v>10.1125</v>
      </c>
      <c r="H7" s="15">
        <f t="shared" si="1"/>
        <v>12.517385257301811</v>
      </c>
      <c r="I7" s="15">
        <v>6.1</v>
      </c>
      <c r="J7" s="17">
        <v>12.4</v>
      </c>
      <c r="K7" s="51">
        <f>Gymnasium_Gesamtschule!T12</f>
        <v>2.15</v>
      </c>
      <c r="L7" s="51">
        <f>Gymnasium_Gesamtschule!U12</f>
        <v>2.725</v>
      </c>
      <c r="M7" s="15">
        <f>Gymnasium_Gesamtschule!V12</f>
        <v>2.25</v>
      </c>
      <c r="N7" s="15">
        <f>Gymnasium_Gesamtschule!W12</f>
        <v>2.4875000000000003</v>
      </c>
      <c r="O7" s="15">
        <f t="shared" si="2"/>
        <v>2.2</v>
      </c>
      <c r="P7" s="15">
        <f t="shared" si="2"/>
        <v>2.60625</v>
      </c>
      <c r="Q7" s="15">
        <v>1.2</v>
      </c>
      <c r="R7" s="15">
        <v>5.8</v>
      </c>
      <c r="S7" s="15">
        <f t="shared" si="3"/>
        <v>18.46590909090908</v>
      </c>
    </row>
    <row r="8" spans="1:19" ht="12.75">
      <c r="A8" s="16" t="s">
        <v>125</v>
      </c>
      <c r="B8" s="15">
        <f>Gymnasium_Gesamtschule!O12</f>
        <v>7.675</v>
      </c>
      <c r="C8" s="15">
        <f>Gymnasium_Gesamtschule!P12</f>
        <v>8.662500000000001</v>
      </c>
      <c r="D8" s="15">
        <f>Gymnasium_Gesamtschule!Q12</f>
        <v>6.85</v>
      </c>
      <c r="E8" s="15">
        <f>Gymnasium_Gesamtschule!R12</f>
        <v>9.312500000000002</v>
      </c>
      <c r="F8" s="15">
        <f t="shared" si="0"/>
        <v>7.262499999999999</v>
      </c>
      <c r="G8" s="15">
        <f t="shared" si="0"/>
        <v>8.9875</v>
      </c>
      <c r="H8" s="15">
        <f t="shared" si="1"/>
        <v>23.752151462994846</v>
      </c>
      <c r="I8" s="15">
        <v>5.7</v>
      </c>
      <c r="J8" s="17">
        <v>14.8</v>
      </c>
      <c r="K8" s="51">
        <f>Gymnasium_Gesamtschule!Y12</f>
        <v>3.05</v>
      </c>
      <c r="L8" s="51">
        <f>Gymnasium_Gesamtschule!Z12</f>
        <v>3.5500000000000003</v>
      </c>
      <c r="M8" s="15">
        <f>Gymnasium_Gesamtschule!AA12</f>
        <v>2.525</v>
      </c>
      <c r="N8" s="15">
        <f>Gymnasium_Gesamtschule!AB12</f>
        <v>2.7125</v>
      </c>
      <c r="O8" s="15">
        <f t="shared" si="2"/>
        <v>2.7874999999999996</v>
      </c>
      <c r="P8" s="15">
        <f t="shared" si="2"/>
        <v>3.13125</v>
      </c>
      <c r="Q8" s="15">
        <v>0.2</v>
      </c>
      <c r="R8" s="15">
        <v>7.7</v>
      </c>
      <c r="S8" s="15">
        <f t="shared" si="3"/>
        <v>12.331838565022451</v>
      </c>
    </row>
    <row r="9" spans="2:19" ht="12.75">
      <c r="B9" s="20">
        <f aca="true" t="shared" si="4" ref="B9:H9">AVERAGE(B3:B8)</f>
        <v>8.958333333333334</v>
      </c>
      <c r="C9" s="20">
        <f t="shared" si="4"/>
        <v>9.015114379084967</v>
      </c>
      <c r="D9" s="20">
        <f t="shared" si="4"/>
        <v>9.791666666666668</v>
      </c>
      <c r="E9" s="20">
        <f t="shared" si="4"/>
        <v>11.20264705882353</v>
      </c>
      <c r="F9" s="20">
        <f t="shared" si="4"/>
        <v>9.375000000000002</v>
      </c>
      <c r="G9" s="20">
        <f t="shared" si="4"/>
        <v>10.108880718954248</v>
      </c>
      <c r="H9" s="20">
        <f t="shared" si="4"/>
        <v>9.400195753891238</v>
      </c>
      <c r="I9" s="20">
        <f aca="true" t="shared" si="5" ref="I9:S9">AVERAGE(I3:I8)</f>
        <v>6.058333333333334</v>
      </c>
      <c r="J9" s="20">
        <f t="shared" si="5"/>
        <v>15.766666666666667</v>
      </c>
      <c r="K9" s="20">
        <f>AVERAGE(K3:K8)</f>
        <v>2.033333333333333</v>
      </c>
      <c r="L9" s="20">
        <f>AVERAGE(L3:L8)</f>
        <v>2.4043572984749457</v>
      </c>
      <c r="M9" s="20">
        <f t="shared" si="5"/>
        <v>2.3125</v>
      </c>
      <c r="N9" s="20">
        <f t="shared" si="5"/>
        <v>2.5696732026143794</v>
      </c>
      <c r="O9" s="20">
        <f>AVERAGE(O3:O8)</f>
        <v>2.1729166666666666</v>
      </c>
      <c r="P9" s="20">
        <f>AVERAGE(P3:P8)</f>
        <v>2.4870152505446623</v>
      </c>
      <c r="Q9" s="20">
        <f t="shared" si="5"/>
        <v>0.6333333333333333</v>
      </c>
      <c r="R9" s="20">
        <f t="shared" si="5"/>
        <v>5.158333333333334</v>
      </c>
      <c r="S9" s="20">
        <f t="shared" si="5"/>
        <v>19.376706275098805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9"/>
  <sheetViews>
    <sheetView tabSelected="1" workbookViewId="0" topLeftCell="A1">
      <pane ySplit="2" topLeftCell="BM60" activePane="bottomLeft" state="frozen"/>
      <selection pane="topLeft" activeCell="B1" sqref="B1"/>
      <selection pane="bottomLeft" activeCell="H81" sqref="H81"/>
    </sheetView>
  </sheetViews>
  <sheetFormatPr defaultColWidth="11.421875" defaultRowHeight="12.75"/>
  <cols>
    <col min="1" max="1" width="7.00390625" style="1" customWidth="1"/>
    <col min="2" max="2" width="38.57421875" style="1" customWidth="1"/>
    <col min="3" max="3" width="8.00390625" style="1" customWidth="1"/>
    <col min="4" max="4" width="18.28125" style="1" customWidth="1"/>
    <col min="5" max="5" width="7.421875" style="1" customWidth="1"/>
    <col min="6" max="6" width="7.140625" style="1" customWidth="1"/>
    <col min="7" max="7" width="6.7109375" style="1" customWidth="1"/>
    <col min="8" max="9" width="5.8515625" style="1" customWidth="1"/>
    <col min="10" max="10" width="6.28125" style="1" customWidth="1"/>
    <col min="11" max="11" width="7.7109375" style="1" customWidth="1"/>
    <col min="12" max="12" width="8.28125" style="1" customWidth="1"/>
    <col min="13" max="13" width="8.00390625" style="1" customWidth="1"/>
    <col min="14" max="14" width="9.00390625" style="1" customWidth="1"/>
    <col min="15" max="15" width="7.8515625" style="1" customWidth="1"/>
    <col min="16" max="16" width="8.421875" style="1" customWidth="1"/>
    <col min="17" max="17" width="7.7109375" style="1" customWidth="1"/>
    <col min="18" max="18" width="9.00390625" style="1" customWidth="1"/>
    <col min="19" max="19" width="7.57421875" style="1" customWidth="1"/>
    <col min="20" max="20" width="8.421875" style="1" customWidth="1"/>
    <col min="21" max="21" width="7.7109375" style="1" customWidth="1"/>
    <col min="22" max="22" width="9.00390625" style="1" customWidth="1"/>
    <col min="23" max="23" width="5.421875" style="1" customWidth="1"/>
    <col min="24" max="25" width="7.140625" style="1" customWidth="1"/>
    <col min="26" max="26" width="8.140625" style="1" customWidth="1"/>
    <col min="27" max="28" width="7.28125" style="1" customWidth="1"/>
    <col min="29" max="29" width="7.00390625" style="1" customWidth="1"/>
    <col min="30" max="30" width="7.421875" style="1" customWidth="1"/>
    <col min="31" max="31" width="7.57421875" style="1" customWidth="1"/>
    <col min="32" max="32" width="7.421875" style="1" customWidth="1"/>
    <col min="33" max="16384" width="11.421875" style="1" customWidth="1"/>
  </cols>
  <sheetData>
    <row r="1" spans="1:26" s="6" customFormat="1" ht="12.75">
      <c r="A1" s="4" t="s">
        <v>91</v>
      </c>
      <c r="B1" s="4" t="s">
        <v>92</v>
      </c>
      <c r="C1" s="4" t="s">
        <v>93</v>
      </c>
      <c r="D1" s="4" t="s">
        <v>94</v>
      </c>
      <c r="E1" s="4" t="s">
        <v>99</v>
      </c>
      <c r="F1" s="4" t="s">
        <v>100</v>
      </c>
      <c r="G1" s="4" t="s">
        <v>95</v>
      </c>
      <c r="H1" s="4" t="s">
        <v>96</v>
      </c>
      <c r="I1" s="4" t="s">
        <v>98</v>
      </c>
      <c r="J1" s="5" t="s">
        <v>97</v>
      </c>
      <c r="K1" s="4" t="s">
        <v>105</v>
      </c>
      <c r="L1" s="4"/>
      <c r="M1" s="4"/>
      <c r="N1" s="7"/>
      <c r="O1" s="4" t="s">
        <v>106</v>
      </c>
      <c r="P1" s="4"/>
      <c r="Q1" s="43"/>
      <c r="R1" s="7"/>
      <c r="S1" s="4" t="s">
        <v>107</v>
      </c>
      <c r="T1" s="4"/>
      <c r="U1" s="4"/>
      <c r="V1" s="7"/>
      <c r="W1" s="9" t="s">
        <v>146</v>
      </c>
      <c r="X1" s="9"/>
      <c r="Y1" s="9"/>
      <c r="Z1" s="4"/>
    </row>
    <row r="2" spans="1:32" s="6" customFormat="1" ht="12.75">
      <c r="A2" s="4"/>
      <c r="B2" s="4"/>
      <c r="C2" s="4"/>
      <c r="D2" s="4"/>
      <c r="E2" s="4"/>
      <c r="F2" s="4"/>
      <c r="G2" s="4"/>
      <c r="H2" s="4"/>
      <c r="I2" s="4"/>
      <c r="J2" s="5"/>
      <c r="K2" s="4" t="s">
        <v>103</v>
      </c>
      <c r="L2" s="4" t="s">
        <v>101</v>
      </c>
      <c r="M2" s="4" t="s">
        <v>102</v>
      </c>
      <c r="N2" s="7" t="s">
        <v>104</v>
      </c>
      <c r="O2" s="4" t="s">
        <v>103</v>
      </c>
      <c r="P2" s="4" t="s">
        <v>101</v>
      </c>
      <c r="Q2" s="4" t="s">
        <v>102</v>
      </c>
      <c r="R2" s="7" t="s">
        <v>104</v>
      </c>
      <c r="S2" s="4" t="s">
        <v>103</v>
      </c>
      <c r="T2" s="4" t="s">
        <v>101</v>
      </c>
      <c r="U2" s="4" t="s">
        <v>102</v>
      </c>
      <c r="V2" s="7" t="s">
        <v>104</v>
      </c>
      <c r="W2" s="9" t="s">
        <v>109</v>
      </c>
      <c r="X2" s="9" t="s">
        <v>129</v>
      </c>
      <c r="Y2" s="9" t="s">
        <v>130</v>
      </c>
      <c r="Z2" s="4" t="s">
        <v>110</v>
      </c>
      <c r="AA2" s="11" t="s">
        <v>111</v>
      </c>
      <c r="AB2" s="11"/>
      <c r="AC2" s="9" t="s">
        <v>129</v>
      </c>
      <c r="AD2" s="9" t="s">
        <v>130</v>
      </c>
      <c r="AE2" s="4" t="s">
        <v>110</v>
      </c>
      <c r="AF2" s="11" t="s">
        <v>111</v>
      </c>
    </row>
    <row r="3" spans="1:32" ht="12.75" customHeight="1">
      <c r="A3" s="44" t="s">
        <v>62</v>
      </c>
      <c r="B3" s="55" t="s">
        <v>5</v>
      </c>
      <c r="C3" s="1">
        <v>16775</v>
      </c>
      <c r="D3" s="1" t="s">
        <v>67</v>
      </c>
      <c r="E3" s="1">
        <v>5</v>
      </c>
      <c r="F3" s="1">
        <v>54</v>
      </c>
      <c r="G3" s="1">
        <v>13</v>
      </c>
      <c r="H3" s="1">
        <v>19</v>
      </c>
      <c r="I3" s="1">
        <v>9</v>
      </c>
      <c r="J3" s="3">
        <v>0</v>
      </c>
      <c r="K3" s="12">
        <v>9.7</v>
      </c>
      <c r="L3" s="12">
        <v>5.6</v>
      </c>
      <c r="N3" s="12">
        <v>12.6</v>
      </c>
      <c r="O3" s="12">
        <v>11.6</v>
      </c>
      <c r="P3" s="13">
        <v>7.3</v>
      </c>
      <c r="R3" s="12">
        <v>7.1</v>
      </c>
      <c r="S3" s="41"/>
      <c r="T3" s="41"/>
      <c r="U3" s="41"/>
      <c r="V3" s="42"/>
      <c r="W3" s="10" t="s">
        <v>112</v>
      </c>
      <c r="X3" s="10">
        <v>1.3</v>
      </c>
      <c r="Y3" s="10">
        <v>0</v>
      </c>
      <c r="AA3" s="1">
        <v>0</v>
      </c>
      <c r="AB3" s="1" t="s">
        <v>113</v>
      </c>
      <c r="AC3" s="10">
        <v>2.9</v>
      </c>
      <c r="AD3" s="1">
        <v>1.4</v>
      </c>
      <c r="AF3" s="1">
        <v>2.4</v>
      </c>
    </row>
    <row r="4" spans="1:32" ht="12.75" customHeight="1">
      <c r="A4" s="44" t="s">
        <v>62</v>
      </c>
      <c r="B4" s="55" t="s">
        <v>16</v>
      </c>
      <c r="C4" s="1">
        <v>16761</v>
      </c>
      <c r="D4" s="1" t="s">
        <v>68</v>
      </c>
      <c r="E4" s="1">
        <v>10</v>
      </c>
      <c r="F4" s="1">
        <v>107</v>
      </c>
      <c r="G4" s="1">
        <v>18</v>
      </c>
      <c r="H4" s="1">
        <v>14</v>
      </c>
      <c r="I4" s="1">
        <v>16</v>
      </c>
      <c r="J4" s="3">
        <v>0</v>
      </c>
      <c r="K4" s="12">
        <v>9.7</v>
      </c>
      <c r="L4" s="12">
        <v>8.1</v>
      </c>
      <c r="M4" s="12"/>
      <c r="N4" s="8">
        <v>9.7</v>
      </c>
      <c r="O4" s="12">
        <v>11.6</v>
      </c>
      <c r="P4" s="13">
        <v>15.9</v>
      </c>
      <c r="Q4" s="12"/>
      <c r="R4" s="8">
        <v>18.5</v>
      </c>
      <c r="S4" s="41"/>
      <c r="T4" s="41"/>
      <c r="U4" s="41"/>
      <c r="V4" s="42"/>
      <c r="W4" s="10" t="s">
        <v>112</v>
      </c>
      <c r="X4" s="10">
        <v>1.3</v>
      </c>
      <c r="Y4" s="10">
        <v>0.1</v>
      </c>
      <c r="AA4" s="12">
        <v>0.3</v>
      </c>
      <c r="AB4" s="1" t="s">
        <v>113</v>
      </c>
      <c r="AC4" s="10">
        <v>2.9</v>
      </c>
      <c r="AD4" s="12">
        <v>2.8</v>
      </c>
      <c r="AF4" s="1">
        <v>4.3</v>
      </c>
    </row>
    <row r="5" spans="1:29" ht="12.75" customHeight="1">
      <c r="A5" s="44" t="s">
        <v>62</v>
      </c>
      <c r="B5" s="55" t="s">
        <v>15</v>
      </c>
      <c r="C5" s="1">
        <v>16761</v>
      </c>
      <c r="D5" s="1" t="s">
        <v>68</v>
      </c>
      <c r="E5" s="1">
        <v>5</v>
      </c>
      <c r="F5" s="1">
        <v>35</v>
      </c>
      <c r="G5" s="1">
        <v>11</v>
      </c>
      <c r="H5" s="1">
        <v>9</v>
      </c>
      <c r="I5" s="1">
        <v>9</v>
      </c>
      <c r="J5" s="3">
        <v>0</v>
      </c>
      <c r="K5" s="12">
        <v>9.7</v>
      </c>
      <c r="M5" s="12"/>
      <c r="N5" s="8"/>
      <c r="O5" s="12">
        <v>11.6</v>
      </c>
      <c r="P5" s="13"/>
      <c r="Q5" s="12"/>
      <c r="R5" s="8"/>
      <c r="S5" s="41"/>
      <c r="T5" s="41"/>
      <c r="U5" s="41"/>
      <c r="V5" s="42"/>
      <c r="W5" s="10" t="s">
        <v>112</v>
      </c>
      <c r="X5" s="10">
        <v>1.3</v>
      </c>
      <c r="Y5" s="10"/>
      <c r="AB5" s="1" t="s">
        <v>113</v>
      </c>
      <c r="AC5" s="10">
        <v>2.9</v>
      </c>
    </row>
    <row r="6" spans="1:32" ht="12.75" customHeight="1">
      <c r="A6" s="44" t="s">
        <v>62</v>
      </c>
      <c r="B6" s="55" t="s">
        <v>170</v>
      </c>
      <c r="C6" s="1">
        <v>16556</v>
      </c>
      <c r="D6" s="1" t="s">
        <v>71</v>
      </c>
      <c r="E6" s="1">
        <v>6</v>
      </c>
      <c r="F6" s="1">
        <v>47</v>
      </c>
      <c r="G6" s="1">
        <v>10</v>
      </c>
      <c r="H6" s="1">
        <v>6</v>
      </c>
      <c r="I6" s="1">
        <v>6</v>
      </c>
      <c r="J6" s="3">
        <v>0</v>
      </c>
      <c r="K6" s="12">
        <v>9.7</v>
      </c>
      <c r="L6" s="12">
        <v>7.5</v>
      </c>
      <c r="M6" s="12"/>
      <c r="N6" s="8">
        <v>7</v>
      </c>
      <c r="O6" s="41"/>
      <c r="P6" s="41"/>
      <c r="Q6" s="41"/>
      <c r="R6" s="42"/>
      <c r="S6" s="41"/>
      <c r="T6" s="41"/>
      <c r="U6" s="41"/>
      <c r="V6" s="42"/>
      <c r="W6" s="10" t="s">
        <v>112</v>
      </c>
      <c r="X6" s="10">
        <v>1.3</v>
      </c>
      <c r="Y6" s="10">
        <v>2.9</v>
      </c>
      <c r="AA6" s="1">
        <v>2.5</v>
      </c>
      <c r="AB6" s="1" t="s">
        <v>113</v>
      </c>
      <c r="AC6" s="42"/>
      <c r="AD6" s="42"/>
      <c r="AE6" s="42"/>
      <c r="AF6" s="42"/>
    </row>
    <row r="7" spans="1:32" ht="12.75" customHeight="1">
      <c r="A7" s="44" t="s">
        <v>62</v>
      </c>
      <c r="B7" s="55" t="s">
        <v>35</v>
      </c>
      <c r="C7" s="1">
        <v>16515</v>
      </c>
      <c r="D7" s="1" t="s">
        <v>80</v>
      </c>
      <c r="E7" s="1">
        <v>12</v>
      </c>
      <c r="F7" s="1">
        <v>134</v>
      </c>
      <c r="G7" s="1">
        <v>23</v>
      </c>
      <c r="H7" s="1">
        <v>17</v>
      </c>
      <c r="I7" s="1">
        <v>10</v>
      </c>
      <c r="J7" s="3">
        <v>0</v>
      </c>
      <c r="K7" s="12">
        <v>9.7</v>
      </c>
      <c r="L7" s="12">
        <v>13.7</v>
      </c>
      <c r="M7" s="12"/>
      <c r="N7" s="8">
        <v>12.1</v>
      </c>
      <c r="O7" s="12">
        <v>11.6</v>
      </c>
      <c r="P7" s="13">
        <v>8.8</v>
      </c>
      <c r="Q7" s="12"/>
      <c r="R7" s="8">
        <v>16.7</v>
      </c>
      <c r="S7" s="41"/>
      <c r="T7" s="41"/>
      <c r="U7" s="41"/>
      <c r="V7" s="42"/>
      <c r="W7" s="10" t="s">
        <v>112</v>
      </c>
      <c r="X7" s="10">
        <v>1.3</v>
      </c>
      <c r="Y7" s="12">
        <v>3.1</v>
      </c>
      <c r="AA7" s="1">
        <v>0.8</v>
      </c>
      <c r="AB7" s="1" t="s">
        <v>113</v>
      </c>
      <c r="AC7" s="10">
        <v>2.9</v>
      </c>
      <c r="AD7" s="12">
        <v>4.3</v>
      </c>
      <c r="AF7" s="1">
        <v>4.5</v>
      </c>
    </row>
    <row r="8" spans="1:29" ht="12.75" customHeight="1">
      <c r="A8" s="44" t="s">
        <v>62</v>
      </c>
      <c r="B8" s="55" t="s">
        <v>53</v>
      </c>
      <c r="C8" s="1">
        <v>16792</v>
      </c>
      <c r="D8" s="1" t="s">
        <v>87</v>
      </c>
      <c r="E8" s="1">
        <v>6</v>
      </c>
      <c r="F8" s="1">
        <v>49</v>
      </c>
      <c r="G8" s="1">
        <v>15</v>
      </c>
      <c r="H8" s="1">
        <v>14</v>
      </c>
      <c r="I8" s="1">
        <v>10</v>
      </c>
      <c r="J8" s="3">
        <v>1</v>
      </c>
      <c r="K8" s="12">
        <v>9.7</v>
      </c>
      <c r="N8" s="8"/>
      <c r="O8" s="12">
        <v>11.6</v>
      </c>
      <c r="P8" s="13"/>
      <c r="R8" s="8"/>
      <c r="S8" s="41"/>
      <c r="T8" s="41"/>
      <c r="U8" s="41"/>
      <c r="V8" s="42"/>
      <c r="W8" s="10" t="s">
        <v>112</v>
      </c>
      <c r="X8" s="10">
        <v>1.3</v>
      </c>
      <c r="Y8" s="10"/>
      <c r="AB8" s="1" t="s">
        <v>113</v>
      </c>
      <c r="AC8" s="10">
        <v>2.9</v>
      </c>
    </row>
    <row r="9" spans="1:32" ht="12.75" customHeight="1">
      <c r="A9" s="44" t="s">
        <v>61</v>
      </c>
      <c r="B9" s="55" t="s">
        <v>1</v>
      </c>
      <c r="C9" s="1">
        <v>16547</v>
      </c>
      <c r="D9" s="1" t="s">
        <v>63</v>
      </c>
      <c r="E9" s="1">
        <v>28</v>
      </c>
      <c r="F9" s="1">
        <v>619</v>
      </c>
      <c r="G9" s="1">
        <v>60</v>
      </c>
      <c r="H9" s="1">
        <v>36</v>
      </c>
      <c r="I9" s="1">
        <v>11</v>
      </c>
      <c r="J9" s="3">
        <v>8</v>
      </c>
      <c r="K9" s="40"/>
      <c r="L9" s="41"/>
      <c r="M9" s="41"/>
      <c r="N9" s="42"/>
      <c r="O9" s="12">
        <v>9.3</v>
      </c>
      <c r="P9" s="12">
        <v>11.6</v>
      </c>
      <c r="R9" s="8">
        <v>10.7</v>
      </c>
      <c r="S9" s="1">
        <v>7.9</v>
      </c>
      <c r="T9" s="12">
        <v>9</v>
      </c>
      <c r="U9" s="12"/>
      <c r="V9" s="8">
        <v>8.7</v>
      </c>
      <c r="W9" s="12" t="s">
        <v>113</v>
      </c>
      <c r="X9" s="10">
        <v>2.6</v>
      </c>
      <c r="Y9" s="12">
        <v>1.9</v>
      </c>
      <c r="AA9" s="12">
        <v>1.2</v>
      </c>
      <c r="AB9" s="1" t="s">
        <v>145</v>
      </c>
      <c r="AC9" s="10">
        <v>3.2</v>
      </c>
      <c r="AD9" s="1">
        <v>1.6</v>
      </c>
      <c r="AF9" s="1">
        <v>0.2</v>
      </c>
    </row>
    <row r="10" spans="1:32" ht="12.75" customHeight="1">
      <c r="A10" s="44" t="s">
        <v>61</v>
      </c>
      <c r="B10" s="55" t="s">
        <v>171</v>
      </c>
      <c r="C10" s="1">
        <v>16515</v>
      </c>
      <c r="D10" s="1" t="s">
        <v>80</v>
      </c>
      <c r="E10" s="1">
        <v>28</v>
      </c>
      <c r="F10" s="1">
        <v>686</v>
      </c>
      <c r="G10" s="1">
        <v>63</v>
      </c>
      <c r="H10" s="1">
        <v>52</v>
      </c>
      <c r="I10" s="1">
        <v>0</v>
      </c>
      <c r="J10" s="3">
        <v>2</v>
      </c>
      <c r="K10" s="40"/>
      <c r="L10" s="41"/>
      <c r="M10" s="41"/>
      <c r="N10" s="42"/>
      <c r="O10" s="12">
        <v>9.3</v>
      </c>
      <c r="P10" s="12">
        <v>11.9</v>
      </c>
      <c r="R10" s="8">
        <v>13.3</v>
      </c>
      <c r="S10" s="1">
        <v>7.9</v>
      </c>
      <c r="T10" s="12">
        <v>10</v>
      </c>
      <c r="U10" s="12"/>
      <c r="V10" s="8">
        <v>8.7</v>
      </c>
      <c r="W10" s="12" t="s">
        <v>113</v>
      </c>
      <c r="X10" s="10">
        <v>2.6</v>
      </c>
      <c r="Y10" s="12">
        <v>4.5</v>
      </c>
      <c r="AA10" s="12">
        <v>5.7</v>
      </c>
      <c r="AB10" s="1" t="s">
        <v>145</v>
      </c>
      <c r="AC10" s="10">
        <v>3.2</v>
      </c>
      <c r="AD10" s="12">
        <v>7.7</v>
      </c>
      <c r="AF10" s="1">
        <v>6.8</v>
      </c>
    </row>
    <row r="11" spans="1:32" ht="12.75" customHeight="1">
      <c r="A11" s="44" t="s">
        <v>58</v>
      </c>
      <c r="B11" s="55" t="s">
        <v>173</v>
      </c>
      <c r="C11" s="1">
        <v>16547</v>
      </c>
      <c r="D11" s="1" t="s">
        <v>63</v>
      </c>
      <c r="E11" s="1">
        <v>23</v>
      </c>
      <c r="F11" s="1">
        <v>517</v>
      </c>
      <c r="G11" s="1">
        <v>34</v>
      </c>
      <c r="H11" s="1">
        <v>29</v>
      </c>
      <c r="I11" s="1">
        <v>10</v>
      </c>
      <c r="J11" s="3">
        <v>4</v>
      </c>
      <c r="K11" s="12">
        <v>6.9</v>
      </c>
      <c r="L11" s="12">
        <v>6.5</v>
      </c>
      <c r="M11" s="12"/>
      <c r="N11" s="8">
        <v>12.7</v>
      </c>
      <c r="O11" s="41"/>
      <c r="P11" s="41"/>
      <c r="Q11" s="41"/>
      <c r="R11" s="42"/>
      <c r="S11" s="41"/>
      <c r="T11" s="41"/>
      <c r="U11" s="41"/>
      <c r="V11" s="42"/>
      <c r="W11" s="10" t="s">
        <v>112</v>
      </c>
      <c r="X11" s="12">
        <v>0.8</v>
      </c>
      <c r="Y11" s="12">
        <v>0.4</v>
      </c>
      <c r="AA11" s="12">
        <v>4.9</v>
      </c>
      <c r="AB11" s="41"/>
      <c r="AC11" s="41"/>
      <c r="AD11" s="41"/>
      <c r="AE11" s="41"/>
      <c r="AF11" s="41"/>
    </row>
    <row r="12" spans="1:32" ht="12.75">
      <c r="A12" s="44" t="s">
        <v>58</v>
      </c>
      <c r="B12" s="55" t="s">
        <v>174</v>
      </c>
      <c r="C12" s="1">
        <v>16798</v>
      </c>
      <c r="D12" s="1" t="s">
        <v>64</v>
      </c>
      <c r="E12" s="1">
        <v>10</v>
      </c>
      <c r="F12" s="1">
        <v>191</v>
      </c>
      <c r="G12" s="1">
        <v>13</v>
      </c>
      <c r="H12" s="1">
        <v>12</v>
      </c>
      <c r="I12" s="1">
        <v>0</v>
      </c>
      <c r="J12" s="3">
        <v>0</v>
      </c>
      <c r="K12" s="12">
        <v>6.9</v>
      </c>
      <c r="L12" s="12">
        <v>5</v>
      </c>
      <c r="M12" s="12"/>
      <c r="N12" s="8">
        <v>9.1</v>
      </c>
      <c r="O12" s="41"/>
      <c r="P12" s="41"/>
      <c r="Q12" s="41"/>
      <c r="R12" s="42"/>
      <c r="S12" s="41"/>
      <c r="T12" s="41"/>
      <c r="U12" s="41"/>
      <c r="V12" s="42"/>
      <c r="W12" s="10" t="s">
        <v>112</v>
      </c>
      <c r="X12" s="12">
        <v>0.8</v>
      </c>
      <c r="Y12" s="12">
        <v>0</v>
      </c>
      <c r="AA12" s="12">
        <v>0.4</v>
      </c>
      <c r="AB12" s="41"/>
      <c r="AC12" s="41"/>
      <c r="AD12" s="41"/>
      <c r="AE12" s="41"/>
      <c r="AF12" s="41"/>
    </row>
    <row r="13" spans="1:32" ht="12.75">
      <c r="A13" s="44" t="s">
        <v>58</v>
      </c>
      <c r="B13" s="56" t="s">
        <v>175</v>
      </c>
      <c r="C13" s="1">
        <v>16798</v>
      </c>
      <c r="D13" s="1" t="s">
        <v>65</v>
      </c>
      <c r="E13" s="1">
        <v>3</v>
      </c>
      <c r="F13" s="1">
        <v>45</v>
      </c>
      <c r="G13" s="1">
        <v>5</v>
      </c>
      <c r="H13" s="1">
        <v>5</v>
      </c>
      <c r="I13" s="1">
        <v>0</v>
      </c>
      <c r="J13" s="3">
        <v>0</v>
      </c>
      <c r="K13" s="12">
        <v>6.9</v>
      </c>
      <c r="L13" s="12">
        <v>2.7</v>
      </c>
      <c r="M13" s="12"/>
      <c r="N13" s="8">
        <v>15</v>
      </c>
      <c r="O13" s="41"/>
      <c r="P13" s="41"/>
      <c r="Q13" s="41"/>
      <c r="R13" s="42"/>
      <c r="S13" s="41"/>
      <c r="T13" s="41"/>
      <c r="U13" s="41"/>
      <c r="V13" s="42"/>
      <c r="W13" s="10" t="s">
        <v>112</v>
      </c>
      <c r="X13" s="12">
        <v>0.8</v>
      </c>
      <c r="Y13" s="12">
        <v>0.1</v>
      </c>
      <c r="AA13" s="12">
        <v>0.9</v>
      </c>
      <c r="AB13" s="41"/>
      <c r="AC13" s="41"/>
      <c r="AD13" s="41"/>
      <c r="AE13" s="41"/>
      <c r="AF13" s="41"/>
    </row>
    <row r="14" spans="1:32" ht="12.75">
      <c r="A14" s="44" t="s">
        <v>58</v>
      </c>
      <c r="B14" s="56" t="s">
        <v>176</v>
      </c>
      <c r="C14" s="1">
        <v>16548</v>
      </c>
      <c r="D14" s="1" t="s">
        <v>66</v>
      </c>
      <c r="E14" s="1">
        <v>29</v>
      </c>
      <c r="F14" s="1">
        <v>686</v>
      </c>
      <c r="G14" s="1">
        <v>32</v>
      </c>
      <c r="H14" s="1">
        <v>30</v>
      </c>
      <c r="I14" s="1">
        <v>2</v>
      </c>
      <c r="J14" s="3">
        <v>0</v>
      </c>
      <c r="K14" s="12">
        <v>6.9</v>
      </c>
      <c r="L14" s="1">
        <v>8.5</v>
      </c>
      <c r="M14" s="12"/>
      <c r="N14" s="8">
        <v>10.6</v>
      </c>
      <c r="O14" s="41"/>
      <c r="P14" s="41"/>
      <c r="Q14" s="41"/>
      <c r="R14" s="42"/>
      <c r="S14" s="41"/>
      <c r="T14" s="41"/>
      <c r="U14" s="41"/>
      <c r="V14" s="42"/>
      <c r="W14" s="12" t="s">
        <v>112</v>
      </c>
      <c r="X14" s="12">
        <v>0.8</v>
      </c>
      <c r="Y14" s="12">
        <v>0.7</v>
      </c>
      <c r="AA14" s="12">
        <v>1.8</v>
      </c>
      <c r="AB14" s="41"/>
      <c r="AC14" s="41"/>
      <c r="AD14" s="41"/>
      <c r="AE14" s="41"/>
      <c r="AF14" s="41"/>
    </row>
    <row r="15" spans="1:32" ht="12.75">
      <c r="A15" s="44" t="s">
        <v>58</v>
      </c>
      <c r="B15" s="55" t="s">
        <v>177</v>
      </c>
      <c r="C15" s="1">
        <v>16775</v>
      </c>
      <c r="D15" s="1" t="s">
        <v>67</v>
      </c>
      <c r="E15" s="1">
        <v>12</v>
      </c>
      <c r="F15" s="1">
        <v>231</v>
      </c>
      <c r="G15" s="1">
        <v>15</v>
      </c>
      <c r="H15" s="1">
        <v>12</v>
      </c>
      <c r="I15" s="1">
        <v>1</v>
      </c>
      <c r="J15" s="3">
        <v>0</v>
      </c>
      <c r="K15" s="12">
        <v>6.9</v>
      </c>
      <c r="L15" s="1">
        <v>6</v>
      </c>
      <c r="M15" s="12"/>
      <c r="N15" s="12">
        <v>6.6</v>
      </c>
      <c r="O15" s="41"/>
      <c r="P15" s="41"/>
      <c r="Q15" s="41"/>
      <c r="R15" s="42"/>
      <c r="S15" s="41"/>
      <c r="T15" s="41"/>
      <c r="U15" s="41"/>
      <c r="V15" s="42"/>
      <c r="W15" s="12" t="s">
        <v>112</v>
      </c>
      <c r="X15" s="12">
        <v>0.8</v>
      </c>
      <c r="Y15" s="12">
        <v>0.5</v>
      </c>
      <c r="AA15" s="12">
        <v>0.6</v>
      </c>
      <c r="AB15" s="41"/>
      <c r="AC15" s="41"/>
      <c r="AD15" s="41"/>
      <c r="AE15" s="41"/>
      <c r="AF15" s="41"/>
    </row>
    <row r="16" spans="1:32" ht="12.75">
      <c r="A16" s="44" t="s">
        <v>58</v>
      </c>
      <c r="B16" s="55" t="s">
        <v>178</v>
      </c>
      <c r="C16" s="1">
        <v>16761</v>
      </c>
      <c r="D16" s="1" t="s">
        <v>68</v>
      </c>
      <c r="E16" s="1">
        <v>6</v>
      </c>
      <c r="F16" s="1">
        <v>159</v>
      </c>
      <c r="G16" s="1">
        <v>10</v>
      </c>
      <c r="H16" s="1">
        <v>9</v>
      </c>
      <c r="I16" s="1">
        <v>0</v>
      </c>
      <c r="J16" s="3">
        <v>0</v>
      </c>
      <c r="K16" s="12">
        <v>6.9</v>
      </c>
      <c r="L16" s="1">
        <v>4</v>
      </c>
      <c r="M16" s="12"/>
      <c r="N16" s="8">
        <v>5.3</v>
      </c>
      <c r="O16" s="41"/>
      <c r="P16" s="41"/>
      <c r="Q16" s="41"/>
      <c r="R16" s="42"/>
      <c r="S16" s="41"/>
      <c r="T16" s="41"/>
      <c r="U16" s="41"/>
      <c r="V16" s="42"/>
      <c r="W16" s="12" t="s">
        <v>112</v>
      </c>
      <c r="X16" s="12">
        <v>0.8</v>
      </c>
      <c r="Y16" s="12">
        <v>1.1</v>
      </c>
      <c r="AA16" s="12">
        <v>1.6</v>
      </c>
      <c r="AB16" s="41"/>
      <c r="AC16" s="41"/>
      <c r="AD16" s="41"/>
      <c r="AE16" s="41"/>
      <c r="AF16" s="41"/>
    </row>
    <row r="17" spans="1:32" ht="13.5" customHeight="1">
      <c r="A17" s="44" t="s">
        <v>58</v>
      </c>
      <c r="B17" s="55" t="s">
        <v>179</v>
      </c>
      <c r="C17" s="1">
        <v>16761</v>
      </c>
      <c r="D17" s="1" t="s">
        <v>68</v>
      </c>
      <c r="E17" s="1">
        <v>18</v>
      </c>
      <c r="F17" s="1">
        <v>425</v>
      </c>
      <c r="G17" s="1">
        <v>22</v>
      </c>
      <c r="H17" s="1">
        <v>20</v>
      </c>
      <c r="I17" s="1">
        <v>0</v>
      </c>
      <c r="J17" s="3">
        <v>1</v>
      </c>
      <c r="K17" s="12">
        <v>6.9</v>
      </c>
      <c r="L17" s="1">
        <v>12.5</v>
      </c>
      <c r="M17" s="12"/>
      <c r="N17" s="8">
        <v>12</v>
      </c>
      <c r="O17" s="41"/>
      <c r="P17" s="41"/>
      <c r="Q17" s="41"/>
      <c r="R17" s="42"/>
      <c r="S17" s="41"/>
      <c r="T17" s="41"/>
      <c r="U17" s="41"/>
      <c r="V17" s="42"/>
      <c r="W17" s="12" t="s">
        <v>112</v>
      </c>
      <c r="X17" s="12">
        <v>0.8</v>
      </c>
      <c r="Y17" s="12">
        <v>1</v>
      </c>
      <c r="AA17" s="12">
        <v>1.7</v>
      </c>
      <c r="AB17" s="41"/>
      <c r="AC17" s="41"/>
      <c r="AD17" s="41"/>
      <c r="AE17" s="41"/>
      <c r="AF17" s="41"/>
    </row>
    <row r="18" spans="1:32" ht="12.75">
      <c r="A18" s="44" t="s">
        <v>58</v>
      </c>
      <c r="B18" s="55" t="s">
        <v>180</v>
      </c>
      <c r="C18" s="1">
        <v>16761</v>
      </c>
      <c r="D18" s="1" t="s">
        <v>68</v>
      </c>
      <c r="E18" s="1">
        <v>18</v>
      </c>
      <c r="F18" s="1">
        <v>461</v>
      </c>
      <c r="G18" s="1">
        <v>21</v>
      </c>
      <c r="H18" s="1">
        <v>19</v>
      </c>
      <c r="I18" s="1">
        <v>0</v>
      </c>
      <c r="J18" s="3">
        <v>1</v>
      </c>
      <c r="K18" s="12">
        <v>6.9</v>
      </c>
      <c r="L18" s="12">
        <v>7.1</v>
      </c>
      <c r="M18" s="12"/>
      <c r="N18" s="8">
        <v>11.8</v>
      </c>
      <c r="O18" s="41"/>
      <c r="P18" s="41"/>
      <c r="Q18" s="41"/>
      <c r="R18" s="42"/>
      <c r="S18" s="41"/>
      <c r="T18" s="41"/>
      <c r="U18" s="41"/>
      <c r="V18" s="42"/>
      <c r="W18" s="12" t="s">
        <v>112</v>
      </c>
      <c r="X18" s="12">
        <v>0.8</v>
      </c>
      <c r="Y18" s="12">
        <v>0.4</v>
      </c>
      <c r="AA18" s="12">
        <v>2.6</v>
      </c>
      <c r="AB18" s="41"/>
      <c r="AC18" s="41"/>
      <c r="AD18" s="41"/>
      <c r="AE18" s="41"/>
      <c r="AF18" s="41"/>
    </row>
    <row r="19" spans="1:32" ht="12.75">
      <c r="A19" s="44" t="s">
        <v>58</v>
      </c>
      <c r="B19" s="56" t="s">
        <v>181</v>
      </c>
      <c r="C19" s="1">
        <v>16540</v>
      </c>
      <c r="D19" s="1" t="s">
        <v>69</v>
      </c>
      <c r="E19" s="1">
        <v>8</v>
      </c>
      <c r="F19" s="1">
        <v>207</v>
      </c>
      <c r="G19" s="1">
        <v>8</v>
      </c>
      <c r="H19" s="1">
        <v>8</v>
      </c>
      <c r="I19" s="1">
        <v>1</v>
      </c>
      <c r="J19" s="3">
        <v>1</v>
      </c>
      <c r="K19" s="12">
        <v>6.9</v>
      </c>
      <c r="L19" s="12">
        <v>3.8</v>
      </c>
      <c r="M19" s="12"/>
      <c r="N19" s="8">
        <v>11.6</v>
      </c>
      <c r="O19" s="41"/>
      <c r="P19" s="41"/>
      <c r="Q19" s="41"/>
      <c r="R19" s="42"/>
      <c r="S19" s="41"/>
      <c r="T19" s="41"/>
      <c r="U19" s="41"/>
      <c r="V19" s="42"/>
      <c r="W19" s="12" t="s">
        <v>112</v>
      </c>
      <c r="X19" s="12">
        <v>0.8</v>
      </c>
      <c r="Y19" s="12">
        <v>0.2</v>
      </c>
      <c r="AA19" s="12">
        <v>0.1</v>
      </c>
      <c r="AB19" s="41"/>
      <c r="AC19" s="41"/>
      <c r="AD19" s="41"/>
      <c r="AE19" s="41"/>
      <c r="AF19" s="41"/>
    </row>
    <row r="20" spans="1:32" ht="12.75">
      <c r="A20" s="44" t="s">
        <v>58</v>
      </c>
      <c r="B20" s="55" t="s">
        <v>182</v>
      </c>
      <c r="C20" s="1">
        <v>16540</v>
      </c>
      <c r="D20" s="1" t="s">
        <v>69</v>
      </c>
      <c r="E20" s="1">
        <v>22</v>
      </c>
      <c r="F20" s="1">
        <v>567</v>
      </c>
      <c r="G20" s="1">
        <v>31</v>
      </c>
      <c r="H20" s="1">
        <v>28</v>
      </c>
      <c r="I20" s="1">
        <v>1</v>
      </c>
      <c r="J20" s="3">
        <v>2</v>
      </c>
      <c r="K20" s="12">
        <v>6.9</v>
      </c>
      <c r="L20" s="12">
        <v>11.7</v>
      </c>
      <c r="M20" s="12"/>
      <c r="N20" s="8">
        <v>10.7</v>
      </c>
      <c r="O20" s="41"/>
      <c r="P20" s="41"/>
      <c r="Q20" s="41"/>
      <c r="R20" s="42"/>
      <c r="S20" s="41"/>
      <c r="T20" s="41"/>
      <c r="U20" s="41"/>
      <c r="V20" s="42"/>
      <c r="W20" s="12" t="s">
        <v>112</v>
      </c>
      <c r="X20" s="12">
        <v>0.8</v>
      </c>
      <c r="Y20" s="12">
        <v>2.6</v>
      </c>
      <c r="AA20" s="12">
        <v>1.7</v>
      </c>
      <c r="AB20" s="41"/>
      <c r="AC20" s="41"/>
      <c r="AD20" s="41"/>
      <c r="AE20" s="41"/>
      <c r="AF20" s="41"/>
    </row>
    <row r="21" spans="1:32" ht="12.75">
      <c r="A21" s="44" t="s">
        <v>58</v>
      </c>
      <c r="B21" s="55" t="s">
        <v>183</v>
      </c>
      <c r="C21" s="1">
        <v>16562</v>
      </c>
      <c r="D21" s="1" t="s">
        <v>70</v>
      </c>
      <c r="E21" s="1">
        <v>16</v>
      </c>
      <c r="F21" s="1">
        <v>344</v>
      </c>
      <c r="G21" s="1">
        <v>18</v>
      </c>
      <c r="H21" s="1">
        <v>15</v>
      </c>
      <c r="I21" s="1">
        <v>2</v>
      </c>
      <c r="J21" s="3">
        <v>1</v>
      </c>
      <c r="K21" s="12">
        <v>6.9</v>
      </c>
      <c r="L21" s="12">
        <v>8.2</v>
      </c>
      <c r="M21" s="12"/>
      <c r="N21" s="8">
        <v>7.8</v>
      </c>
      <c r="O21" s="41"/>
      <c r="P21" s="41"/>
      <c r="Q21" s="41"/>
      <c r="R21" s="42"/>
      <c r="S21" s="41"/>
      <c r="T21" s="41"/>
      <c r="U21" s="41"/>
      <c r="V21" s="42"/>
      <c r="W21" s="12" t="s">
        <v>112</v>
      </c>
      <c r="X21" s="12">
        <v>0.8</v>
      </c>
      <c r="Y21" s="12">
        <v>2</v>
      </c>
      <c r="AA21" s="12">
        <v>1.2</v>
      </c>
      <c r="AB21" s="41"/>
      <c r="AC21" s="41"/>
      <c r="AD21" s="41"/>
      <c r="AE21" s="41"/>
      <c r="AF21" s="41"/>
    </row>
    <row r="22" spans="1:32" ht="12.75">
      <c r="A22" s="44" t="s">
        <v>58</v>
      </c>
      <c r="B22" s="56" t="s">
        <v>184</v>
      </c>
      <c r="C22" s="1">
        <v>16556</v>
      </c>
      <c r="D22" s="1" t="s">
        <v>71</v>
      </c>
      <c r="E22" s="1">
        <v>13</v>
      </c>
      <c r="F22" s="1">
        <v>274</v>
      </c>
      <c r="G22" s="1">
        <v>18</v>
      </c>
      <c r="H22" s="1">
        <v>16</v>
      </c>
      <c r="I22" s="1">
        <v>1</v>
      </c>
      <c r="J22" s="3">
        <v>2</v>
      </c>
      <c r="K22" s="12">
        <v>6.9</v>
      </c>
      <c r="L22" s="12">
        <v>13.4</v>
      </c>
      <c r="M22" s="12"/>
      <c r="N22" s="8">
        <v>11.8</v>
      </c>
      <c r="O22" s="41"/>
      <c r="P22" s="41"/>
      <c r="Q22" s="41"/>
      <c r="R22" s="42"/>
      <c r="S22" s="41"/>
      <c r="T22" s="41"/>
      <c r="U22" s="41"/>
      <c r="V22" s="42"/>
      <c r="W22" s="12" t="s">
        <v>112</v>
      </c>
      <c r="X22" s="12">
        <v>0.8</v>
      </c>
      <c r="Y22" s="12">
        <v>4.3</v>
      </c>
      <c r="AA22" s="12">
        <v>5</v>
      </c>
      <c r="AB22" s="41"/>
      <c r="AC22" s="41"/>
      <c r="AD22" s="41"/>
      <c r="AE22" s="41"/>
      <c r="AF22" s="41"/>
    </row>
    <row r="23" spans="1:32" ht="12.75">
      <c r="A23" s="44" t="s">
        <v>58</v>
      </c>
      <c r="B23" s="56" t="s">
        <v>185</v>
      </c>
      <c r="C23" s="1">
        <v>16766</v>
      </c>
      <c r="D23" s="1" t="s">
        <v>72</v>
      </c>
      <c r="E23" s="1">
        <v>11</v>
      </c>
      <c r="F23" s="1">
        <v>217</v>
      </c>
      <c r="G23" s="1">
        <v>15</v>
      </c>
      <c r="H23" s="1">
        <v>13</v>
      </c>
      <c r="I23" s="1">
        <v>1</v>
      </c>
      <c r="J23" s="3">
        <v>0</v>
      </c>
      <c r="K23" s="12">
        <v>6.9</v>
      </c>
      <c r="L23" s="12">
        <v>2.9</v>
      </c>
      <c r="M23" s="12"/>
      <c r="N23" s="8">
        <v>6</v>
      </c>
      <c r="O23" s="41"/>
      <c r="P23" s="41"/>
      <c r="Q23" s="41"/>
      <c r="R23" s="42"/>
      <c r="S23" s="41"/>
      <c r="T23" s="41"/>
      <c r="U23" s="41"/>
      <c r="V23" s="42"/>
      <c r="W23" s="12" t="s">
        <v>112</v>
      </c>
      <c r="X23" s="12">
        <v>0.8</v>
      </c>
      <c r="Y23" s="12">
        <v>0.3</v>
      </c>
      <c r="AA23" s="12">
        <v>0.6</v>
      </c>
      <c r="AB23" s="41"/>
      <c r="AC23" s="41"/>
      <c r="AD23" s="41"/>
      <c r="AE23" s="41"/>
      <c r="AF23" s="41"/>
    </row>
    <row r="24" spans="1:32" ht="12.75">
      <c r="A24" s="44" t="s">
        <v>58</v>
      </c>
      <c r="B24" s="56" t="s">
        <v>186</v>
      </c>
      <c r="C24" s="1">
        <v>16766</v>
      </c>
      <c r="D24" s="1" t="s">
        <v>73</v>
      </c>
      <c r="E24" s="1">
        <v>7</v>
      </c>
      <c r="F24" s="1">
        <v>131</v>
      </c>
      <c r="G24" s="1">
        <v>11</v>
      </c>
      <c r="H24" s="1">
        <v>11</v>
      </c>
      <c r="I24" s="1">
        <v>0</v>
      </c>
      <c r="J24" s="3">
        <v>0</v>
      </c>
      <c r="K24" s="12">
        <v>6.9</v>
      </c>
      <c r="L24" s="12">
        <v>10.9</v>
      </c>
      <c r="M24" s="12"/>
      <c r="N24" s="8">
        <v>11</v>
      </c>
      <c r="O24" s="41"/>
      <c r="P24" s="41"/>
      <c r="Q24" s="41"/>
      <c r="R24" s="42"/>
      <c r="S24" s="41"/>
      <c r="T24" s="41"/>
      <c r="U24" s="41"/>
      <c r="V24" s="42"/>
      <c r="W24" s="12" t="s">
        <v>112</v>
      </c>
      <c r="X24" s="12">
        <v>0.8</v>
      </c>
      <c r="Y24" s="12">
        <v>0.6</v>
      </c>
      <c r="AA24" s="12">
        <v>1.7</v>
      </c>
      <c r="AB24" s="41"/>
      <c r="AC24" s="41"/>
      <c r="AD24" s="41"/>
      <c r="AE24" s="41"/>
      <c r="AF24" s="41"/>
    </row>
    <row r="25" spans="1:32" ht="12.75">
      <c r="A25" s="44" t="s">
        <v>58</v>
      </c>
      <c r="B25" s="56" t="s">
        <v>187</v>
      </c>
      <c r="C25" s="1">
        <v>16767</v>
      </c>
      <c r="D25" s="1" t="s">
        <v>74</v>
      </c>
      <c r="E25" s="1">
        <v>19</v>
      </c>
      <c r="F25" s="1">
        <v>420</v>
      </c>
      <c r="G25" s="1">
        <v>24</v>
      </c>
      <c r="H25" s="1">
        <v>23</v>
      </c>
      <c r="I25" s="1">
        <v>1</v>
      </c>
      <c r="J25" s="3">
        <v>0</v>
      </c>
      <c r="K25" s="12">
        <v>6.9</v>
      </c>
      <c r="L25" s="12">
        <v>6.2</v>
      </c>
      <c r="M25" s="12"/>
      <c r="N25" s="8">
        <v>7.6</v>
      </c>
      <c r="O25" s="41"/>
      <c r="P25" s="41"/>
      <c r="Q25" s="41"/>
      <c r="R25" s="42"/>
      <c r="S25" s="41"/>
      <c r="T25" s="41"/>
      <c r="U25" s="41"/>
      <c r="V25" s="42"/>
      <c r="W25" s="12" t="s">
        <v>112</v>
      </c>
      <c r="X25" s="12">
        <v>0.8</v>
      </c>
      <c r="Y25" s="12">
        <v>0.7</v>
      </c>
      <c r="AA25" s="12">
        <v>1.3</v>
      </c>
      <c r="AB25" s="41"/>
      <c r="AC25" s="41"/>
      <c r="AD25" s="41"/>
      <c r="AE25" s="41"/>
      <c r="AF25" s="41"/>
    </row>
    <row r="26" spans="1:32" ht="12.75">
      <c r="A26" s="44" t="s">
        <v>58</v>
      </c>
      <c r="B26" s="55" t="s">
        <v>188</v>
      </c>
      <c r="C26" s="1">
        <v>16559</v>
      </c>
      <c r="D26" s="1" t="s">
        <v>75</v>
      </c>
      <c r="E26" s="1">
        <v>11</v>
      </c>
      <c r="F26" s="1">
        <v>212</v>
      </c>
      <c r="G26" s="1">
        <v>13</v>
      </c>
      <c r="H26" s="1">
        <v>10</v>
      </c>
      <c r="I26" s="1">
        <v>0</v>
      </c>
      <c r="J26" s="3">
        <v>0</v>
      </c>
      <c r="K26" s="12">
        <v>6.9</v>
      </c>
      <c r="L26" s="12">
        <v>4.6</v>
      </c>
      <c r="M26" s="12"/>
      <c r="N26" s="8">
        <v>11</v>
      </c>
      <c r="O26" s="41"/>
      <c r="P26" s="41"/>
      <c r="Q26" s="41"/>
      <c r="R26" s="42"/>
      <c r="S26" s="41"/>
      <c r="T26" s="41"/>
      <c r="U26" s="41"/>
      <c r="V26" s="42"/>
      <c r="W26" s="12" t="s">
        <v>112</v>
      </c>
      <c r="X26" s="12">
        <v>0.8</v>
      </c>
      <c r="Y26" s="12">
        <v>1.3</v>
      </c>
      <c r="AA26" s="12">
        <v>2.2</v>
      </c>
      <c r="AB26" s="41"/>
      <c r="AC26" s="41"/>
      <c r="AD26" s="41"/>
      <c r="AE26" s="41"/>
      <c r="AF26" s="41"/>
    </row>
    <row r="27" spans="1:32" ht="12.75">
      <c r="A27" s="44" t="s">
        <v>58</v>
      </c>
      <c r="B27" s="56" t="s">
        <v>189</v>
      </c>
      <c r="C27" s="1">
        <v>16567</v>
      </c>
      <c r="D27" s="1" t="s">
        <v>76</v>
      </c>
      <c r="E27" s="1">
        <v>20</v>
      </c>
      <c r="F27" s="1">
        <v>458</v>
      </c>
      <c r="G27" s="1">
        <v>23</v>
      </c>
      <c r="H27" s="1">
        <v>20</v>
      </c>
      <c r="I27" s="1">
        <v>0</v>
      </c>
      <c r="J27" s="3">
        <v>0</v>
      </c>
      <c r="K27" s="12">
        <v>6.9</v>
      </c>
      <c r="L27" s="12">
        <v>5.2</v>
      </c>
      <c r="M27" s="12"/>
      <c r="N27" s="8">
        <v>10.5</v>
      </c>
      <c r="O27" s="41"/>
      <c r="P27" s="41"/>
      <c r="Q27" s="41"/>
      <c r="R27" s="42"/>
      <c r="S27" s="41"/>
      <c r="T27" s="41"/>
      <c r="U27" s="41"/>
      <c r="V27" s="42"/>
      <c r="W27" s="12" t="s">
        <v>112</v>
      </c>
      <c r="X27" s="12">
        <v>0.8</v>
      </c>
      <c r="Y27" s="12">
        <v>0.4</v>
      </c>
      <c r="AA27" s="12">
        <v>1.4</v>
      </c>
      <c r="AB27" s="41"/>
      <c r="AC27" s="41"/>
      <c r="AD27" s="41"/>
      <c r="AE27" s="41"/>
      <c r="AF27" s="41"/>
    </row>
    <row r="28" spans="1:32" ht="12.75">
      <c r="A28" s="44" t="s">
        <v>58</v>
      </c>
      <c r="B28" s="55" t="s">
        <v>190</v>
      </c>
      <c r="C28" s="1">
        <v>16552</v>
      </c>
      <c r="D28" s="1" t="s">
        <v>77</v>
      </c>
      <c r="E28" s="1">
        <v>17</v>
      </c>
      <c r="F28" s="1">
        <v>386</v>
      </c>
      <c r="G28" s="1">
        <v>23</v>
      </c>
      <c r="H28" s="1">
        <v>21</v>
      </c>
      <c r="I28" s="1">
        <v>1</v>
      </c>
      <c r="J28" s="3">
        <v>2</v>
      </c>
      <c r="K28" s="12">
        <v>6.9</v>
      </c>
      <c r="L28" s="12">
        <v>7.1</v>
      </c>
      <c r="M28" s="12"/>
      <c r="N28" s="8">
        <v>9.4</v>
      </c>
      <c r="O28" s="41"/>
      <c r="P28" s="41"/>
      <c r="Q28" s="41"/>
      <c r="R28" s="42"/>
      <c r="S28" s="41"/>
      <c r="T28" s="41"/>
      <c r="U28" s="41"/>
      <c r="V28" s="42"/>
      <c r="W28" s="12" t="s">
        <v>112</v>
      </c>
      <c r="X28" s="12">
        <v>0.8</v>
      </c>
      <c r="Y28" s="12">
        <v>1.4</v>
      </c>
      <c r="AA28" s="12">
        <v>1.6</v>
      </c>
      <c r="AB28" s="41"/>
      <c r="AC28" s="41"/>
      <c r="AD28" s="41"/>
      <c r="AE28" s="41"/>
      <c r="AF28" s="41"/>
    </row>
    <row r="29" spans="1:32" ht="12.75">
      <c r="A29" s="44" t="s">
        <v>58</v>
      </c>
      <c r="B29" s="55" t="s">
        <v>191</v>
      </c>
      <c r="C29" s="1">
        <v>16727</v>
      </c>
      <c r="D29" s="1" t="s">
        <v>78</v>
      </c>
      <c r="E29" s="1">
        <v>12</v>
      </c>
      <c r="F29" s="1">
        <v>270</v>
      </c>
      <c r="G29" s="1">
        <v>15</v>
      </c>
      <c r="H29" s="1">
        <v>14</v>
      </c>
      <c r="I29" s="1">
        <v>2</v>
      </c>
      <c r="J29" s="3">
        <v>0</v>
      </c>
      <c r="K29" s="12">
        <v>6.9</v>
      </c>
      <c r="L29" s="12">
        <v>3.8</v>
      </c>
      <c r="M29" s="12"/>
      <c r="N29" s="8">
        <v>10.4</v>
      </c>
      <c r="O29" s="41"/>
      <c r="P29" s="41"/>
      <c r="Q29" s="41"/>
      <c r="R29" s="42"/>
      <c r="S29" s="41"/>
      <c r="T29" s="41"/>
      <c r="U29" s="41"/>
      <c r="V29" s="42"/>
      <c r="W29" s="12" t="s">
        <v>112</v>
      </c>
      <c r="X29" s="12">
        <v>0.8</v>
      </c>
      <c r="Y29" s="12">
        <v>0.1</v>
      </c>
      <c r="AA29" s="12">
        <v>0.9</v>
      </c>
      <c r="AB29" s="41"/>
      <c r="AC29" s="41"/>
      <c r="AD29" s="41"/>
      <c r="AE29" s="41"/>
      <c r="AF29" s="41"/>
    </row>
    <row r="30" spans="1:32" ht="12.75">
      <c r="A30" s="44" t="s">
        <v>58</v>
      </c>
      <c r="B30" s="56" t="s">
        <v>192</v>
      </c>
      <c r="C30" s="1">
        <v>16727</v>
      </c>
      <c r="D30" s="1" t="s">
        <v>79</v>
      </c>
      <c r="E30" s="1">
        <v>19</v>
      </c>
      <c r="F30" s="1">
        <v>414</v>
      </c>
      <c r="G30" s="1">
        <v>29</v>
      </c>
      <c r="H30" s="1">
        <v>27</v>
      </c>
      <c r="I30" s="1">
        <v>1</v>
      </c>
      <c r="J30" s="3">
        <v>1</v>
      </c>
      <c r="K30" s="12">
        <v>6.9</v>
      </c>
      <c r="L30" s="12">
        <v>7.2</v>
      </c>
      <c r="M30" s="12"/>
      <c r="N30" s="8">
        <v>9.7</v>
      </c>
      <c r="O30" s="41"/>
      <c r="P30" s="41"/>
      <c r="Q30" s="41"/>
      <c r="R30" s="42"/>
      <c r="S30" s="41"/>
      <c r="T30" s="41"/>
      <c r="U30" s="41"/>
      <c r="V30" s="42"/>
      <c r="W30" s="12" t="s">
        <v>112</v>
      </c>
      <c r="X30" s="12">
        <v>0.8</v>
      </c>
      <c r="Y30" s="12">
        <v>1</v>
      </c>
      <c r="AA30" s="12">
        <v>1.2</v>
      </c>
      <c r="AB30" s="41"/>
      <c r="AC30" s="41"/>
      <c r="AD30" s="41"/>
      <c r="AE30" s="41"/>
      <c r="AF30" s="41"/>
    </row>
    <row r="31" spans="1:32" ht="12.75">
      <c r="A31" s="44" t="s">
        <v>58</v>
      </c>
      <c r="B31" s="56" t="s">
        <v>193</v>
      </c>
      <c r="C31" s="1">
        <v>16515</v>
      </c>
      <c r="D31" s="1" t="s">
        <v>80</v>
      </c>
      <c r="E31" s="1">
        <v>19</v>
      </c>
      <c r="F31" s="1">
        <v>411</v>
      </c>
      <c r="G31" s="1">
        <v>23</v>
      </c>
      <c r="H31" s="1">
        <v>21</v>
      </c>
      <c r="I31" s="1">
        <v>3</v>
      </c>
      <c r="J31" s="3">
        <v>2</v>
      </c>
      <c r="K31" s="12">
        <v>6.9</v>
      </c>
      <c r="L31" s="12">
        <v>7.4</v>
      </c>
      <c r="M31" s="12"/>
      <c r="N31" s="8">
        <v>10.3</v>
      </c>
      <c r="O31" s="41"/>
      <c r="P31" s="41"/>
      <c r="Q31" s="41"/>
      <c r="R31" s="42"/>
      <c r="S31" s="41"/>
      <c r="T31" s="41"/>
      <c r="U31" s="41"/>
      <c r="V31" s="42"/>
      <c r="W31" s="12" t="s">
        <v>112</v>
      </c>
      <c r="X31" s="12">
        <v>0.8</v>
      </c>
      <c r="Y31" s="12">
        <v>1.3</v>
      </c>
      <c r="AA31" s="12">
        <v>2.1</v>
      </c>
      <c r="AB31" s="41"/>
      <c r="AC31" s="41"/>
      <c r="AD31" s="41"/>
      <c r="AE31" s="41"/>
      <c r="AF31" s="41"/>
    </row>
    <row r="32" spans="1:32" ht="12.75">
      <c r="A32" s="44" t="s">
        <v>58</v>
      </c>
      <c r="B32" s="56" t="s">
        <v>194</v>
      </c>
      <c r="C32" s="1">
        <v>16515</v>
      </c>
      <c r="D32" s="1" t="s">
        <v>80</v>
      </c>
      <c r="E32" s="1">
        <v>9</v>
      </c>
      <c r="F32" s="1">
        <v>177</v>
      </c>
      <c r="G32" s="1">
        <v>12</v>
      </c>
      <c r="H32" s="1">
        <v>10</v>
      </c>
      <c r="I32" s="1">
        <v>1</v>
      </c>
      <c r="J32" s="3">
        <v>0</v>
      </c>
      <c r="K32" s="12">
        <v>6.9</v>
      </c>
      <c r="L32" s="12">
        <v>5.6</v>
      </c>
      <c r="M32" s="12"/>
      <c r="N32" s="8">
        <v>9</v>
      </c>
      <c r="O32" s="41"/>
      <c r="P32" s="41"/>
      <c r="Q32" s="41"/>
      <c r="R32" s="42"/>
      <c r="S32" s="41"/>
      <c r="T32" s="41"/>
      <c r="U32" s="41"/>
      <c r="V32" s="42"/>
      <c r="W32" s="12" t="s">
        <v>112</v>
      </c>
      <c r="X32" s="12">
        <v>0.8</v>
      </c>
      <c r="Y32" s="12">
        <v>1.3</v>
      </c>
      <c r="AA32" s="12">
        <v>2.6</v>
      </c>
      <c r="AB32" s="41"/>
      <c r="AC32" s="41"/>
      <c r="AD32" s="41"/>
      <c r="AE32" s="41"/>
      <c r="AF32" s="41"/>
    </row>
    <row r="33" spans="1:32" ht="12.75">
      <c r="A33" s="44" t="s">
        <v>58</v>
      </c>
      <c r="B33" s="55" t="s">
        <v>195</v>
      </c>
      <c r="C33" s="1">
        <v>16515</v>
      </c>
      <c r="D33" s="1" t="s">
        <v>80</v>
      </c>
      <c r="E33" s="1">
        <v>24</v>
      </c>
      <c r="F33" s="1">
        <v>550</v>
      </c>
      <c r="G33" s="1">
        <v>30</v>
      </c>
      <c r="H33" s="1">
        <v>27</v>
      </c>
      <c r="I33" s="1">
        <v>1</v>
      </c>
      <c r="J33" s="3">
        <v>0</v>
      </c>
      <c r="K33" s="12">
        <v>6.9</v>
      </c>
      <c r="L33" s="12">
        <v>6.8</v>
      </c>
      <c r="M33" s="12"/>
      <c r="N33" s="8">
        <v>9</v>
      </c>
      <c r="O33" s="41"/>
      <c r="P33" s="41"/>
      <c r="Q33" s="41"/>
      <c r="R33" s="42"/>
      <c r="S33" s="41"/>
      <c r="T33" s="41"/>
      <c r="U33" s="41"/>
      <c r="V33" s="42"/>
      <c r="W33" s="12" t="s">
        <v>112</v>
      </c>
      <c r="X33" s="12">
        <v>0.8</v>
      </c>
      <c r="Y33" s="12">
        <v>1.1</v>
      </c>
      <c r="AA33" s="12">
        <v>1.6</v>
      </c>
      <c r="AB33" s="41"/>
      <c r="AC33" s="41"/>
      <c r="AD33" s="41"/>
      <c r="AE33" s="41"/>
      <c r="AF33" s="41"/>
    </row>
    <row r="34" spans="1:32" ht="12.75">
      <c r="A34" s="44" t="s">
        <v>58</v>
      </c>
      <c r="B34" s="55" t="s">
        <v>196</v>
      </c>
      <c r="C34" s="1">
        <v>16515</v>
      </c>
      <c r="D34" s="1" t="s">
        <v>80</v>
      </c>
      <c r="E34" s="1">
        <v>6</v>
      </c>
      <c r="F34" s="1">
        <v>150</v>
      </c>
      <c r="G34" s="1">
        <v>8</v>
      </c>
      <c r="H34" s="1">
        <v>7</v>
      </c>
      <c r="I34" s="1">
        <v>0</v>
      </c>
      <c r="J34" s="3">
        <v>1</v>
      </c>
      <c r="K34" s="12">
        <v>6.9</v>
      </c>
      <c r="L34" s="12">
        <v>21.7</v>
      </c>
      <c r="M34" s="12"/>
      <c r="N34" s="8">
        <v>13</v>
      </c>
      <c r="O34" s="41"/>
      <c r="P34" s="41"/>
      <c r="Q34" s="41"/>
      <c r="R34" s="42"/>
      <c r="S34" s="41"/>
      <c r="T34" s="41"/>
      <c r="U34" s="41"/>
      <c r="V34" s="42"/>
      <c r="W34" s="12" t="s">
        <v>112</v>
      </c>
      <c r="X34" s="12">
        <v>0.8</v>
      </c>
      <c r="Y34" s="12">
        <v>4.2</v>
      </c>
      <c r="AA34" s="12">
        <v>3.5</v>
      </c>
      <c r="AB34" s="41"/>
      <c r="AC34" s="41"/>
      <c r="AD34" s="41"/>
      <c r="AE34" s="41"/>
      <c r="AF34" s="41"/>
    </row>
    <row r="35" spans="1:32" ht="12.75">
      <c r="A35" s="44" t="s">
        <v>58</v>
      </c>
      <c r="B35" s="55" t="s">
        <v>197</v>
      </c>
      <c r="C35" s="1">
        <v>16515</v>
      </c>
      <c r="D35" s="1" t="s">
        <v>81</v>
      </c>
      <c r="E35" s="1">
        <v>6</v>
      </c>
      <c r="F35" s="1">
        <v>135</v>
      </c>
      <c r="G35" s="1">
        <v>8</v>
      </c>
      <c r="H35" s="1">
        <v>8</v>
      </c>
      <c r="I35" s="1">
        <v>0</v>
      </c>
      <c r="J35" s="3">
        <v>0</v>
      </c>
      <c r="K35" s="12">
        <v>6.9</v>
      </c>
      <c r="L35" s="12">
        <v>13.8</v>
      </c>
      <c r="M35" s="12"/>
      <c r="N35" s="8">
        <v>30.2</v>
      </c>
      <c r="O35" s="41"/>
      <c r="P35" s="41"/>
      <c r="Q35" s="41"/>
      <c r="R35" s="42"/>
      <c r="S35" s="41"/>
      <c r="T35" s="41"/>
      <c r="U35" s="41"/>
      <c r="V35" s="42"/>
      <c r="W35" s="12" t="s">
        <v>112</v>
      </c>
      <c r="X35" s="12">
        <v>0.8</v>
      </c>
      <c r="Y35" s="12">
        <v>2.9</v>
      </c>
      <c r="AA35" s="12">
        <v>6</v>
      </c>
      <c r="AB35" s="41"/>
      <c r="AC35" s="41"/>
      <c r="AD35" s="41"/>
      <c r="AE35" s="41"/>
      <c r="AF35" s="41"/>
    </row>
    <row r="36" spans="1:32" ht="12.75">
      <c r="A36" s="44" t="s">
        <v>58</v>
      </c>
      <c r="B36" s="56" t="s">
        <v>198</v>
      </c>
      <c r="C36" s="1">
        <v>16515</v>
      </c>
      <c r="D36" s="1" t="s">
        <v>82</v>
      </c>
      <c r="E36" s="1">
        <v>7</v>
      </c>
      <c r="F36" s="1">
        <v>181</v>
      </c>
      <c r="G36" s="1">
        <v>10</v>
      </c>
      <c r="H36" s="1">
        <v>9</v>
      </c>
      <c r="I36" s="1">
        <v>0</v>
      </c>
      <c r="J36" s="3">
        <v>0</v>
      </c>
      <c r="K36" s="12">
        <v>6.9</v>
      </c>
      <c r="L36" s="12">
        <v>2.4</v>
      </c>
      <c r="M36" s="12"/>
      <c r="N36" s="8">
        <v>7.8</v>
      </c>
      <c r="O36" s="41"/>
      <c r="P36" s="41"/>
      <c r="Q36" s="41"/>
      <c r="R36" s="42"/>
      <c r="S36" s="41"/>
      <c r="T36" s="41"/>
      <c r="U36" s="41"/>
      <c r="V36" s="42"/>
      <c r="W36" s="12" t="s">
        <v>112</v>
      </c>
      <c r="X36" s="12">
        <v>0.8</v>
      </c>
      <c r="Y36" s="12">
        <v>0</v>
      </c>
      <c r="AA36" s="12">
        <v>0</v>
      </c>
      <c r="AB36" s="41"/>
      <c r="AC36" s="41"/>
      <c r="AD36" s="41"/>
      <c r="AE36" s="41"/>
      <c r="AF36" s="41"/>
    </row>
    <row r="37" spans="1:32" ht="12.75">
      <c r="A37" s="44" t="s">
        <v>58</v>
      </c>
      <c r="B37" s="55" t="s">
        <v>199</v>
      </c>
      <c r="C37" s="1">
        <v>16565</v>
      </c>
      <c r="D37" s="1" t="s">
        <v>83</v>
      </c>
      <c r="E37" s="1">
        <v>8</v>
      </c>
      <c r="F37" s="1">
        <v>200</v>
      </c>
      <c r="G37" s="1">
        <v>11</v>
      </c>
      <c r="H37" s="1">
        <v>11</v>
      </c>
      <c r="I37" s="1">
        <v>0</v>
      </c>
      <c r="J37" s="3">
        <v>1</v>
      </c>
      <c r="K37" s="12">
        <v>6.9</v>
      </c>
      <c r="L37" s="12">
        <v>10.1</v>
      </c>
      <c r="M37" s="12"/>
      <c r="N37" s="8">
        <v>5.9</v>
      </c>
      <c r="O37" s="41"/>
      <c r="P37" s="41"/>
      <c r="Q37" s="41"/>
      <c r="R37" s="42"/>
      <c r="S37" s="41"/>
      <c r="T37" s="41"/>
      <c r="U37" s="41"/>
      <c r="V37" s="42"/>
      <c r="W37" s="12" t="s">
        <v>112</v>
      </c>
      <c r="X37" s="12">
        <v>0.8</v>
      </c>
      <c r="Y37" s="12">
        <v>0.3</v>
      </c>
      <c r="AA37" s="12">
        <v>0.4</v>
      </c>
      <c r="AB37" s="41"/>
      <c r="AC37" s="41"/>
      <c r="AD37" s="41"/>
      <c r="AE37" s="41"/>
      <c r="AF37" s="41"/>
    </row>
    <row r="38" spans="1:32" ht="25.5">
      <c r="A38" s="44" t="s">
        <v>58</v>
      </c>
      <c r="B38" s="55" t="s">
        <v>200</v>
      </c>
      <c r="C38" s="1">
        <v>16515</v>
      </c>
      <c r="D38" s="1" t="s">
        <v>84</v>
      </c>
      <c r="E38" s="1">
        <v>11</v>
      </c>
      <c r="F38" s="1">
        <v>195</v>
      </c>
      <c r="G38" s="1">
        <v>12</v>
      </c>
      <c r="H38" s="1">
        <v>11</v>
      </c>
      <c r="I38" s="1">
        <v>0</v>
      </c>
      <c r="J38" s="3">
        <v>0</v>
      </c>
      <c r="K38" s="12">
        <v>6.9</v>
      </c>
      <c r="L38" s="12">
        <v>8.1</v>
      </c>
      <c r="M38" s="12"/>
      <c r="N38" s="8">
        <v>7.1</v>
      </c>
      <c r="O38" s="41"/>
      <c r="P38" s="41"/>
      <c r="Q38" s="41"/>
      <c r="R38" s="42"/>
      <c r="S38" s="41"/>
      <c r="T38" s="41"/>
      <c r="U38" s="41"/>
      <c r="V38" s="42"/>
      <c r="W38" s="12" t="s">
        <v>112</v>
      </c>
      <c r="X38" s="12">
        <v>0.8</v>
      </c>
      <c r="Y38" s="12">
        <v>4.7</v>
      </c>
      <c r="AA38" s="12">
        <v>1.6</v>
      </c>
      <c r="AB38" s="41"/>
      <c r="AC38" s="41"/>
      <c r="AD38" s="41"/>
      <c r="AE38" s="41"/>
      <c r="AF38" s="41"/>
    </row>
    <row r="39" spans="1:32" ht="12.75">
      <c r="A39" s="44" t="s">
        <v>58</v>
      </c>
      <c r="B39" s="55" t="s">
        <v>201</v>
      </c>
      <c r="C39" s="1">
        <v>16775</v>
      </c>
      <c r="D39" s="1" t="s">
        <v>85</v>
      </c>
      <c r="E39" s="1">
        <v>8</v>
      </c>
      <c r="F39" s="1">
        <v>140</v>
      </c>
      <c r="G39" s="1">
        <v>13</v>
      </c>
      <c r="H39" s="1">
        <v>9</v>
      </c>
      <c r="I39" s="1">
        <v>0</v>
      </c>
      <c r="J39" s="3">
        <v>0</v>
      </c>
      <c r="K39" s="12">
        <v>6.9</v>
      </c>
      <c r="L39" s="12">
        <v>3.2</v>
      </c>
      <c r="M39" s="12"/>
      <c r="N39" s="8">
        <v>5.5</v>
      </c>
      <c r="O39" s="41"/>
      <c r="P39" s="41"/>
      <c r="Q39" s="41"/>
      <c r="R39" s="42"/>
      <c r="S39" s="41"/>
      <c r="T39" s="41"/>
      <c r="U39" s="41"/>
      <c r="V39" s="42"/>
      <c r="W39" s="12" t="s">
        <v>112</v>
      </c>
      <c r="X39" s="12">
        <v>0.8</v>
      </c>
      <c r="Y39" s="12">
        <v>0</v>
      </c>
      <c r="AA39" s="12">
        <v>0.2</v>
      </c>
      <c r="AB39" s="41"/>
      <c r="AC39" s="41"/>
      <c r="AD39" s="41"/>
      <c r="AE39" s="41"/>
      <c r="AF39" s="41"/>
    </row>
    <row r="40" spans="1:32" ht="12.75">
      <c r="A40" s="44" t="s">
        <v>58</v>
      </c>
      <c r="B40" s="56" t="s">
        <v>202</v>
      </c>
      <c r="C40" s="1">
        <v>16727</v>
      </c>
      <c r="D40" s="1" t="s">
        <v>86</v>
      </c>
      <c r="E40" s="1">
        <v>13</v>
      </c>
      <c r="F40" s="1">
        <v>327</v>
      </c>
      <c r="G40" s="1">
        <v>19</v>
      </c>
      <c r="H40" s="1">
        <v>19</v>
      </c>
      <c r="I40" s="1">
        <v>2</v>
      </c>
      <c r="J40" s="3">
        <v>0</v>
      </c>
      <c r="K40" s="12">
        <v>6.9</v>
      </c>
      <c r="L40" s="12">
        <v>4.9</v>
      </c>
      <c r="M40" s="12"/>
      <c r="N40" s="8">
        <v>11.8</v>
      </c>
      <c r="O40" s="41"/>
      <c r="P40" s="41"/>
      <c r="Q40" s="41"/>
      <c r="R40" s="42"/>
      <c r="S40" s="41"/>
      <c r="T40" s="41"/>
      <c r="U40" s="41"/>
      <c r="V40" s="42"/>
      <c r="W40" s="12" t="s">
        <v>112</v>
      </c>
      <c r="X40" s="12">
        <v>0.8</v>
      </c>
      <c r="Y40" s="12">
        <v>0.4</v>
      </c>
      <c r="AA40" s="12">
        <v>1.9</v>
      </c>
      <c r="AB40" s="41"/>
      <c r="AC40" s="41"/>
      <c r="AD40" s="41"/>
      <c r="AE40" s="41"/>
      <c r="AF40" s="41"/>
    </row>
    <row r="41" spans="1:32" ht="12.75">
      <c r="A41" s="44" t="s">
        <v>58</v>
      </c>
      <c r="B41" s="56" t="s">
        <v>203</v>
      </c>
      <c r="C41" s="1">
        <v>16727</v>
      </c>
      <c r="D41" s="1" t="s">
        <v>86</v>
      </c>
      <c r="E41" s="1">
        <v>13</v>
      </c>
      <c r="F41" s="1">
        <v>294</v>
      </c>
      <c r="G41" s="1">
        <v>17</v>
      </c>
      <c r="H41" s="1">
        <v>16</v>
      </c>
      <c r="I41" s="1">
        <v>1</v>
      </c>
      <c r="J41" s="3">
        <v>0</v>
      </c>
      <c r="K41" s="12">
        <v>6.9</v>
      </c>
      <c r="L41" s="12">
        <v>10.6</v>
      </c>
      <c r="M41" s="12"/>
      <c r="N41" s="8">
        <v>9.9</v>
      </c>
      <c r="O41" s="41"/>
      <c r="P41" s="41"/>
      <c r="Q41" s="41"/>
      <c r="R41" s="42"/>
      <c r="S41" s="41"/>
      <c r="T41" s="41"/>
      <c r="U41" s="41"/>
      <c r="V41" s="42"/>
      <c r="W41" s="12" t="s">
        <v>112</v>
      </c>
      <c r="X41" s="12">
        <v>0.8</v>
      </c>
      <c r="Y41" s="12">
        <v>3.2</v>
      </c>
      <c r="AA41" s="12">
        <v>4</v>
      </c>
      <c r="AB41" s="41"/>
      <c r="AC41" s="41"/>
      <c r="AD41" s="41"/>
      <c r="AE41" s="41"/>
      <c r="AF41" s="41"/>
    </row>
    <row r="42" spans="1:32" ht="12.75">
      <c r="A42" s="44" t="s">
        <v>58</v>
      </c>
      <c r="B42" s="56" t="s">
        <v>204</v>
      </c>
      <c r="C42" s="1">
        <v>16792</v>
      </c>
      <c r="D42" s="1" t="s">
        <v>87</v>
      </c>
      <c r="E42" s="1">
        <v>10</v>
      </c>
      <c r="F42" s="1">
        <v>206</v>
      </c>
      <c r="G42" s="1">
        <v>15</v>
      </c>
      <c r="H42" s="1">
        <v>13</v>
      </c>
      <c r="I42" s="1">
        <v>1</v>
      </c>
      <c r="J42" s="3">
        <v>0</v>
      </c>
      <c r="K42" s="12">
        <v>6.9</v>
      </c>
      <c r="L42" s="12">
        <v>7.6</v>
      </c>
      <c r="M42" s="12"/>
      <c r="N42" s="8">
        <v>8.5</v>
      </c>
      <c r="O42" s="41"/>
      <c r="P42" s="41"/>
      <c r="Q42" s="41"/>
      <c r="R42" s="42"/>
      <c r="S42" s="41"/>
      <c r="T42" s="41"/>
      <c r="U42" s="41"/>
      <c r="V42" s="42"/>
      <c r="W42" s="12" t="s">
        <v>112</v>
      </c>
      <c r="X42" s="12">
        <v>0.8</v>
      </c>
      <c r="Y42" s="12">
        <v>0</v>
      </c>
      <c r="AA42" s="12">
        <v>0.7</v>
      </c>
      <c r="AB42" s="41"/>
      <c r="AC42" s="41"/>
      <c r="AD42" s="41"/>
      <c r="AE42" s="41"/>
      <c r="AF42" s="41"/>
    </row>
    <row r="43" spans="1:32" ht="12.75">
      <c r="A43" s="44" t="s">
        <v>58</v>
      </c>
      <c r="B43" s="56" t="s">
        <v>205</v>
      </c>
      <c r="C43" s="1">
        <v>16792</v>
      </c>
      <c r="D43" s="1" t="s">
        <v>87</v>
      </c>
      <c r="E43" s="1">
        <v>13</v>
      </c>
      <c r="F43" s="1">
        <v>288</v>
      </c>
      <c r="G43" s="1">
        <v>16</v>
      </c>
      <c r="H43" s="1">
        <v>16</v>
      </c>
      <c r="I43" s="1">
        <v>1</v>
      </c>
      <c r="J43" s="3">
        <v>0</v>
      </c>
      <c r="K43" s="12">
        <v>6.9</v>
      </c>
      <c r="L43" s="12">
        <v>4.9</v>
      </c>
      <c r="M43" s="12"/>
      <c r="N43" s="8">
        <v>8.1</v>
      </c>
      <c r="O43" s="41"/>
      <c r="P43" s="41"/>
      <c r="Q43" s="41"/>
      <c r="R43" s="42"/>
      <c r="S43" s="41"/>
      <c r="T43" s="41"/>
      <c r="U43" s="41"/>
      <c r="V43" s="42"/>
      <c r="W43" s="12" t="s">
        <v>112</v>
      </c>
      <c r="X43" s="12">
        <v>0.8</v>
      </c>
      <c r="Y43" s="12">
        <v>0.4</v>
      </c>
      <c r="AA43" s="12">
        <v>1.2</v>
      </c>
      <c r="AB43" s="41"/>
      <c r="AC43" s="41"/>
      <c r="AD43" s="41"/>
      <c r="AE43" s="41"/>
      <c r="AF43" s="41"/>
    </row>
    <row r="44" spans="1:32" ht="12.75">
      <c r="A44" s="44" t="s">
        <v>58</v>
      </c>
      <c r="B44" s="58" t="s">
        <v>225</v>
      </c>
      <c r="C44" s="1">
        <v>16792</v>
      </c>
      <c r="D44" s="1" t="s">
        <v>88</v>
      </c>
      <c r="J44" s="3"/>
      <c r="K44" s="12"/>
      <c r="M44" s="12"/>
      <c r="N44" s="8"/>
      <c r="O44" s="41"/>
      <c r="P44" s="41"/>
      <c r="Q44" s="41"/>
      <c r="R44" s="42"/>
      <c r="S44" s="41"/>
      <c r="T44" s="41"/>
      <c r="U44" s="41"/>
      <c r="V44" s="42"/>
      <c r="W44" s="12" t="s">
        <v>112</v>
      </c>
      <c r="X44" s="12"/>
      <c r="Y44" s="12"/>
      <c r="AB44" s="41"/>
      <c r="AC44" s="41"/>
      <c r="AD44" s="41"/>
      <c r="AE44" s="41"/>
      <c r="AF44" s="41"/>
    </row>
    <row r="45" spans="1:32" ht="12.75">
      <c r="A45" s="44" t="s">
        <v>58</v>
      </c>
      <c r="B45" s="56" t="s">
        <v>206</v>
      </c>
      <c r="C45" s="1">
        <v>16792</v>
      </c>
      <c r="D45" s="1" t="s">
        <v>89</v>
      </c>
      <c r="E45" s="1">
        <v>6</v>
      </c>
      <c r="F45" s="1">
        <v>117</v>
      </c>
      <c r="G45" s="1">
        <v>9</v>
      </c>
      <c r="H45" s="1">
        <v>8</v>
      </c>
      <c r="I45" s="1">
        <v>0</v>
      </c>
      <c r="J45" s="3">
        <v>0</v>
      </c>
      <c r="K45" s="12">
        <v>6.9</v>
      </c>
      <c r="L45" s="12">
        <v>3.2</v>
      </c>
      <c r="M45" s="12"/>
      <c r="N45" s="8">
        <v>18.8</v>
      </c>
      <c r="O45" s="41"/>
      <c r="P45" s="41"/>
      <c r="Q45" s="41"/>
      <c r="R45" s="42"/>
      <c r="S45" s="41"/>
      <c r="T45" s="41"/>
      <c r="U45" s="41"/>
      <c r="V45" s="42"/>
      <c r="W45" s="12" t="s">
        <v>112</v>
      </c>
      <c r="X45" s="12">
        <v>0.8</v>
      </c>
      <c r="Y45" s="12">
        <v>0.9</v>
      </c>
      <c r="AA45" s="1">
        <v>2.5</v>
      </c>
      <c r="AB45" s="41"/>
      <c r="AC45" s="41"/>
      <c r="AD45" s="41"/>
      <c r="AE45" s="41"/>
      <c r="AF45" s="41"/>
    </row>
    <row r="46" spans="1:32" ht="12.75">
      <c r="A46" s="44" t="s">
        <v>60</v>
      </c>
      <c r="B46" s="55" t="s">
        <v>207</v>
      </c>
      <c r="C46" s="1">
        <v>16771</v>
      </c>
      <c r="D46" s="1" t="s">
        <v>67</v>
      </c>
      <c r="E46" s="1">
        <v>23</v>
      </c>
      <c r="F46" s="1">
        <v>539</v>
      </c>
      <c r="G46" s="1">
        <v>50</v>
      </c>
      <c r="H46" s="1">
        <v>26</v>
      </c>
      <c r="I46" s="1">
        <v>0</v>
      </c>
      <c r="J46" s="3">
        <v>2</v>
      </c>
      <c r="K46" s="40"/>
      <c r="L46" s="41"/>
      <c r="M46" s="41"/>
      <c r="N46" s="42"/>
      <c r="O46" s="12">
        <v>8.6</v>
      </c>
      <c r="P46" s="12">
        <v>9.3</v>
      </c>
      <c r="Q46" s="12"/>
      <c r="R46" s="8">
        <v>12.4</v>
      </c>
      <c r="S46" s="1">
        <v>7.6</v>
      </c>
      <c r="T46" s="12">
        <v>9</v>
      </c>
      <c r="U46" s="12"/>
      <c r="V46" s="8">
        <v>12.1</v>
      </c>
      <c r="W46" s="12" t="s">
        <v>113</v>
      </c>
      <c r="X46" s="12">
        <v>2</v>
      </c>
      <c r="Y46" s="12">
        <v>1.2</v>
      </c>
      <c r="AA46" s="1">
        <v>0.8</v>
      </c>
      <c r="AB46" s="12" t="s">
        <v>145</v>
      </c>
      <c r="AC46" s="12">
        <v>3</v>
      </c>
      <c r="AD46" s="12">
        <v>2.2</v>
      </c>
      <c r="AE46" s="12"/>
      <c r="AF46" s="12">
        <v>1.4</v>
      </c>
    </row>
    <row r="47" spans="1:32" ht="25.5">
      <c r="A47" s="44" t="s">
        <v>60</v>
      </c>
      <c r="B47" s="56" t="s">
        <v>208</v>
      </c>
      <c r="C47" s="1">
        <v>16761</v>
      </c>
      <c r="D47" s="1" t="s">
        <v>68</v>
      </c>
      <c r="E47" s="1">
        <v>22</v>
      </c>
      <c r="F47" s="1">
        <v>514</v>
      </c>
      <c r="G47" s="1">
        <v>44</v>
      </c>
      <c r="H47" s="1">
        <v>34</v>
      </c>
      <c r="I47" s="1">
        <v>0</v>
      </c>
      <c r="J47" s="3">
        <v>4</v>
      </c>
      <c r="K47" s="40"/>
      <c r="L47" s="41"/>
      <c r="M47" s="41"/>
      <c r="N47" s="42"/>
      <c r="O47" s="12">
        <v>8.6</v>
      </c>
      <c r="P47" s="12">
        <v>6.5</v>
      </c>
      <c r="Q47" s="12"/>
      <c r="R47" s="8">
        <v>9.7</v>
      </c>
      <c r="S47" s="1">
        <v>7.6</v>
      </c>
      <c r="T47" s="12">
        <v>6.9</v>
      </c>
      <c r="U47" s="12"/>
      <c r="V47" s="8">
        <v>14.8</v>
      </c>
      <c r="W47" s="12" t="s">
        <v>113</v>
      </c>
      <c r="X47" s="12">
        <v>2</v>
      </c>
      <c r="Y47" s="12">
        <v>2</v>
      </c>
      <c r="AA47" s="1">
        <v>3.3</v>
      </c>
      <c r="AB47" s="1" t="s">
        <v>145</v>
      </c>
      <c r="AC47" s="1">
        <v>3</v>
      </c>
      <c r="AD47" s="1">
        <v>1.3</v>
      </c>
      <c r="AF47" s="1">
        <v>2.6</v>
      </c>
    </row>
    <row r="48" spans="1:32" ht="12.75">
      <c r="A48" s="44" t="s">
        <v>60</v>
      </c>
      <c r="B48" s="55" t="s">
        <v>209</v>
      </c>
      <c r="C48" s="1">
        <v>16540</v>
      </c>
      <c r="D48" s="1" t="s">
        <v>69</v>
      </c>
      <c r="E48" s="1">
        <v>26</v>
      </c>
      <c r="F48" s="1">
        <v>639</v>
      </c>
      <c r="G48" s="1">
        <v>47</v>
      </c>
      <c r="H48" s="1">
        <v>30</v>
      </c>
      <c r="I48" s="1">
        <v>0</v>
      </c>
      <c r="J48" s="3">
        <v>3</v>
      </c>
      <c r="K48" s="40"/>
      <c r="L48" s="41"/>
      <c r="M48" s="41"/>
      <c r="N48" s="42"/>
      <c r="O48" s="12">
        <v>8.6</v>
      </c>
      <c r="P48" s="12">
        <v>6.1</v>
      </c>
      <c r="Q48" s="12"/>
      <c r="R48" s="8">
        <v>8.8</v>
      </c>
      <c r="S48" s="1">
        <v>7.6</v>
      </c>
      <c r="T48" s="12">
        <v>7.6</v>
      </c>
      <c r="U48" s="12"/>
      <c r="V48" s="8">
        <v>7.2</v>
      </c>
      <c r="W48" s="12" t="s">
        <v>113</v>
      </c>
      <c r="X48" s="12">
        <v>2</v>
      </c>
      <c r="Y48" s="12">
        <v>2.6</v>
      </c>
      <c r="AA48" s="1">
        <v>2.2</v>
      </c>
      <c r="AB48" s="1" t="s">
        <v>145</v>
      </c>
      <c r="AC48" s="1">
        <v>3</v>
      </c>
      <c r="AD48" s="1">
        <v>3.3</v>
      </c>
      <c r="AF48" s="1">
        <v>1.6</v>
      </c>
    </row>
    <row r="49" spans="1:32" ht="12.75">
      <c r="A49" s="44" t="s">
        <v>60</v>
      </c>
      <c r="B49" s="55" t="s">
        <v>210</v>
      </c>
      <c r="C49" s="1">
        <v>16515</v>
      </c>
      <c r="D49" s="1" t="s">
        <v>80</v>
      </c>
      <c r="E49" s="1">
        <v>18</v>
      </c>
      <c r="F49" s="1">
        <v>495</v>
      </c>
      <c r="G49" s="1">
        <v>39</v>
      </c>
      <c r="H49" s="1">
        <v>25</v>
      </c>
      <c r="I49" s="1">
        <v>0</v>
      </c>
      <c r="J49" s="3">
        <v>3</v>
      </c>
      <c r="K49" s="40"/>
      <c r="L49" s="41"/>
      <c r="M49" s="41"/>
      <c r="N49" s="42"/>
      <c r="O49" s="12">
        <v>8.6</v>
      </c>
      <c r="P49" s="12">
        <v>11.7</v>
      </c>
      <c r="Q49" s="12"/>
      <c r="R49" s="8">
        <v>8.7</v>
      </c>
      <c r="S49" s="1">
        <v>7.6</v>
      </c>
      <c r="T49" s="12">
        <v>6.6</v>
      </c>
      <c r="U49" s="12"/>
      <c r="V49" s="8">
        <v>7.7</v>
      </c>
      <c r="W49" s="12" t="s">
        <v>113</v>
      </c>
      <c r="X49" s="12">
        <v>2</v>
      </c>
      <c r="Y49" s="12">
        <v>5.8</v>
      </c>
      <c r="AA49" s="12">
        <v>3.1</v>
      </c>
      <c r="AB49" s="1" t="s">
        <v>145</v>
      </c>
      <c r="AC49" s="1">
        <v>3</v>
      </c>
      <c r="AD49" s="1">
        <v>2.6</v>
      </c>
      <c r="AF49" s="1">
        <v>2.1</v>
      </c>
    </row>
    <row r="50" spans="1:32" ht="12.75">
      <c r="A50" s="44" t="s">
        <v>60</v>
      </c>
      <c r="B50" s="55" t="s">
        <v>211</v>
      </c>
      <c r="C50" s="1">
        <v>16515</v>
      </c>
      <c r="D50" s="1" t="s">
        <v>80</v>
      </c>
      <c r="E50" s="1">
        <v>25</v>
      </c>
      <c r="F50" s="1">
        <v>635</v>
      </c>
      <c r="G50" s="1">
        <v>49</v>
      </c>
      <c r="H50" s="1">
        <v>31</v>
      </c>
      <c r="I50" s="1">
        <v>0</v>
      </c>
      <c r="J50" s="3">
        <v>3</v>
      </c>
      <c r="K50" s="40"/>
      <c r="L50" s="41"/>
      <c r="M50" s="41"/>
      <c r="N50" s="42"/>
      <c r="O50" s="12">
        <v>8.6</v>
      </c>
      <c r="P50" s="12">
        <v>8.6</v>
      </c>
      <c r="Q50" s="12"/>
      <c r="R50" s="8">
        <v>8.1</v>
      </c>
      <c r="S50" s="1">
        <v>7.6</v>
      </c>
      <c r="T50" s="12">
        <v>10.3</v>
      </c>
      <c r="U50" s="12"/>
      <c r="V50" s="8">
        <v>5.7</v>
      </c>
      <c r="W50" s="12" t="s">
        <v>113</v>
      </c>
      <c r="X50" s="12">
        <v>2</v>
      </c>
      <c r="Y50" s="12">
        <v>2</v>
      </c>
      <c r="AA50" s="12">
        <v>2.2</v>
      </c>
      <c r="AB50" s="1" t="s">
        <v>145</v>
      </c>
      <c r="AC50" s="1">
        <v>3</v>
      </c>
      <c r="AD50" s="1">
        <v>4.2</v>
      </c>
      <c r="AF50" s="1">
        <v>1.9</v>
      </c>
    </row>
    <row r="51" spans="1:32" ht="12.75">
      <c r="A51" s="44" t="s">
        <v>60</v>
      </c>
      <c r="B51" s="55" t="s">
        <v>212</v>
      </c>
      <c r="C51" s="1">
        <v>16727</v>
      </c>
      <c r="D51" s="1" t="s">
        <v>86</v>
      </c>
      <c r="E51" s="1">
        <v>21</v>
      </c>
      <c r="F51" s="1">
        <v>540</v>
      </c>
      <c r="G51" s="1">
        <v>44</v>
      </c>
      <c r="H51" s="1">
        <v>32</v>
      </c>
      <c r="I51" s="1">
        <v>0</v>
      </c>
      <c r="J51" s="3">
        <v>4</v>
      </c>
      <c r="K51" s="40"/>
      <c r="L51" s="41"/>
      <c r="M51" s="41"/>
      <c r="N51" s="42"/>
      <c r="O51" s="12">
        <v>8.6</v>
      </c>
      <c r="P51" s="12">
        <v>11.8</v>
      </c>
      <c r="Q51" s="12"/>
      <c r="R51" s="8">
        <v>12.6</v>
      </c>
      <c r="S51" s="1">
        <v>7.6</v>
      </c>
      <c r="T51" s="12">
        <v>9.9</v>
      </c>
      <c r="U51" s="12"/>
      <c r="V51" s="8">
        <v>9.6</v>
      </c>
      <c r="W51" s="12" t="s">
        <v>113</v>
      </c>
      <c r="X51" s="12">
        <v>2</v>
      </c>
      <c r="Y51" s="12">
        <v>1.8</v>
      </c>
      <c r="AA51" s="12">
        <v>1.4</v>
      </c>
      <c r="AB51" s="1" t="s">
        <v>145</v>
      </c>
      <c r="AC51" s="1">
        <v>3</v>
      </c>
      <c r="AD51" s="1">
        <v>5.5</v>
      </c>
      <c r="AF51" s="1">
        <v>5.1</v>
      </c>
    </row>
    <row r="52" spans="1:32" ht="12.75">
      <c r="A52" s="44" t="s">
        <v>59</v>
      </c>
      <c r="B52" s="56" t="s">
        <v>213</v>
      </c>
      <c r="C52" s="1">
        <v>16775</v>
      </c>
      <c r="D52" s="1" t="s">
        <v>67</v>
      </c>
      <c r="E52" s="1">
        <v>10</v>
      </c>
      <c r="F52" s="1">
        <v>243</v>
      </c>
      <c r="G52" s="1">
        <v>20</v>
      </c>
      <c r="H52" s="1">
        <v>15</v>
      </c>
      <c r="I52" s="1">
        <v>0</v>
      </c>
      <c r="J52" s="3">
        <v>0</v>
      </c>
      <c r="K52" s="40"/>
      <c r="L52" s="41"/>
      <c r="M52" s="41"/>
      <c r="N52" s="42"/>
      <c r="O52" s="12">
        <v>9.1</v>
      </c>
      <c r="P52" s="12">
        <v>5.4</v>
      </c>
      <c r="Q52" s="12"/>
      <c r="R52" s="8">
        <v>11</v>
      </c>
      <c r="S52" s="41"/>
      <c r="T52" s="41"/>
      <c r="U52" s="41"/>
      <c r="V52" s="42"/>
      <c r="W52" s="12" t="s">
        <v>113</v>
      </c>
      <c r="X52" s="12">
        <v>2</v>
      </c>
      <c r="Y52" s="12">
        <v>1</v>
      </c>
      <c r="AA52" s="1">
        <v>2.2</v>
      </c>
      <c r="AB52" s="41"/>
      <c r="AC52" s="41"/>
      <c r="AD52" s="41"/>
      <c r="AE52" s="41"/>
      <c r="AF52" s="41"/>
    </row>
    <row r="53" spans="1:32" ht="12.75" customHeight="1">
      <c r="A53" s="44" t="s">
        <v>59</v>
      </c>
      <c r="B53" s="56" t="s">
        <v>214</v>
      </c>
      <c r="C53" s="1">
        <v>16761</v>
      </c>
      <c r="D53" s="1" t="s">
        <v>68</v>
      </c>
      <c r="E53" s="1">
        <v>9</v>
      </c>
      <c r="F53" s="1">
        <v>186</v>
      </c>
      <c r="G53" s="1">
        <v>16</v>
      </c>
      <c r="H53" s="1">
        <v>11</v>
      </c>
      <c r="I53" s="1">
        <v>0</v>
      </c>
      <c r="J53" s="3">
        <v>2</v>
      </c>
      <c r="K53" s="40"/>
      <c r="L53" s="41"/>
      <c r="M53" s="41"/>
      <c r="N53" s="42"/>
      <c r="O53" s="12">
        <v>9.1</v>
      </c>
      <c r="P53" s="12">
        <v>8.3</v>
      </c>
      <c r="Q53" s="12"/>
      <c r="R53" s="8">
        <v>12.6</v>
      </c>
      <c r="S53" s="41"/>
      <c r="T53" s="41"/>
      <c r="U53" s="41"/>
      <c r="V53" s="42"/>
      <c r="W53" s="12" t="s">
        <v>113</v>
      </c>
      <c r="X53" s="12">
        <v>2</v>
      </c>
      <c r="Y53" s="12">
        <v>1.7</v>
      </c>
      <c r="AA53" s="1">
        <v>2.5</v>
      </c>
      <c r="AB53" s="41"/>
      <c r="AC53" s="41"/>
      <c r="AD53" s="41"/>
      <c r="AE53" s="41"/>
      <c r="AF53" s="41"/>
    </row>
    <row r="54" spans="1:32" ht="12.75">
      <c r="A54" s="44" t="s">
        <v>59</v>
      </c>
      <c r="B54" s="55" t="s">
        <v>215</v>
      </c>
      <c r="C54" s="1">
        <v>16761</v>
      </c>
      <c r="D54" s="1" t="s">
        <v>68</v>
      </c>
      <c r="E54" s="1">
        <v>11</v>
      </c>
      <c r="F54" s="1">
        <v>282</v>
      </c>
      <c r="G54" s="1">
        <v>28</v>
      </c>
      <c r="H54" s="1">
        <v>24</v>
      </c>
      <c r="I54" s="1">
        <v>0</v>
      </c>
      <c r="J54" s="3">
        <v>2</v>
      </c>
      <c r="K54" s="40"/>
      <c r="L54" s="41"/>
      <c r="M54" s="41"/>
      <c r="N54" s="42"/>
      <c r="O54" s="12">
        <v>9.1</v>
      </c>
      <c r="P54" s="12">
        <v>10.3</v>
      </c>
      <c r="Q54" s="12"/>
      <c r="R54" s="8">
        <v>8.6</v>
      </c>
      <c r="S54" s="41"/>
      <c r="T54" s="41"/>
      <c r="U54" s="41"/>
      <c r="V54" s="42"/>
      <c r="W54" s="12" t="s">
        <v>113</v>
      </c>
      <c r="X54" s="12">
        <v>2</v>
      </c>
      <c r="Y54" s="12">
        <v>3.9</v>
      </c>
      <c r="AA54" s="1">
        <v>3</v>
      </c>
      <c r="AB54" s="41"/>
      <c r="AC54" s="41"/>
      <c r="AD54" s="41"/>
      <c r="AE54" s="41"/>
      <c r="AF54" s="41"/>
    </row>
    <row r="55" spans="1:32" ht="12.75">
      <c r="A55" s="44" t="s">
        <v>59</v>
      </c>
      <c r="B55" s="55" t="s">
        <v>216</v>
      </c>
      <c r="C55" s="1">
        <v>16556</v>
      </c>
      <c r="D55" s="1" t="s">
        <v>71</v>
      </c>
      <c r="E55" s="1">
        <v>8</v>
      </c>
      <c r="F55" s="1">
        <v>173</v>
      </c>
      <c r="G55" s="1">
        <v>14</v>
      </c>
      <c r="H55" s="1">
        <v>13</v>
      </c>
      <c r="I55" s="1">
        <v>0</v>
      </c>
      <c r="J55" s="3">
        <v>2</v>
      </c>
      <c r="K55" s="40"/>
      <c r="L55" s="41"/>
      <c r="M55" s="41"/>
      <c r="N55" s="42"/>
      <c r="O55" s="12">
        <v>9.1</v>
      </c>
      <c r="P55" s="12">
        <v>10.8</v>
      </c>
      <c r="Q55" s="12"/>
      <c r="R55" s="8">
        <v>14.2</v>
      </c>
      <c r="S55" s="41"/>
      <c r="T55" s="41"/>
      <c r="U55" s="41"/>
      <c r="V55" s="42"/>
      <c r="W55" s="12" t="s">
        <v>113</v>
      </c>
      <c r="X55" s="12">
        <v>2</v>
      </c>
      <c r="Y55" s="12">
        <v>1.8</v>
      </c>
      <c r="AA55" s="1">
        <v>4.4</v>
      </c>
      <c r="AB55" s="41"/>
      <c r="AC55" s="41"/>
      <c r="AD55" s="41"/>
      <c r="AE55" s="41"/>
      <c r="AF55" s="41"/>
    </row>
    <row r="56" spans="1:32" ht="12.75">
      <c r="A56" s="44" t="s">
        <v>59</v>
      </c>
      <c r="B56" s="56" t="s">
        <v>217</v>
      </c>
      <c r="C56" s="1">
        <v>16766</v>
      </c>
      <c r="D56" s="1" t="s">
        <v>72</v>
      </c>
      <c r="E56" s="1">
        <v>6</v>
      </c>
      <c r="F56" s="1">
        <v>129</v>
      </c>
      <c r="G56" s="1">
        <v>12</v>
      </c>
      <c r="H56" s="1">
        <v>11</v>
      </c>
      <c r="I56" s="1">
        <v>0</v>
      </c>
      <c r="J56" s="3">
        <v>0</v>
      </c>
      <c r="K56" s="40"/>
      <c r="L56" s="41"/>
      <c r="M56" s="41"/>
      <c r="N56" s="42"/>
      <c r="O56" s="12">
        <v>9.1</v>
      </c>
      <c r="P56" s="12">
        <v>5.5</v>
      </c>
      <c r="Q56" s="12"/>
      <c r="R56" s="8">
        <v>16.4</v>
      </c>
      <c r="S56" s="41"/>
      <c r="T56" s="41"/>
      <c r="U56" s="41"/>
      <c r="V56" s="42"/>
      <c r="W56" s="12" t="s">
        <v>113</v>
      </c>
      <c r="X56" s="12">
        <v>2</v>
      </c>
      <c r="Y56" s="12">
        <v>1.4</v>
      </c>
      <c r="AA56" s="1">
        <v>5.2</v>
      </c>
      <c r="AB56" s="41"/>
      <c r="AC56" s="41"/>
      <c r="AD56" s="41"/>
      <c r="AE56" s="41"/>
      <c r="AF56" s="41"/>
    </row>
    <row r="57" spans="1:32" ht="12.75">
      <c r="A57" s="44" t="s">
        <v>59</v>
      </c>
      <c r="B57" s="56" t="s">
        <v>218</v>
      </c>
      <c r="C57" s="1">
        <v>16775</v>
      </c>
      <c r="D57" s="1" t="s">
        <v>90</v>
      </c>
      <c r="E57" s="1">
        <v>25</v>
      </c>
      <c r="F57" s="1">
        <v>456</v>
      </c>
      <c r="G57" s="1">
        <v>37</v>
      </c>
      <c r="H57" s="1">
        <v>34</v>
      </c>
      <c r="I57" s="1">
        <v>2</v>
      </c>
      <c r="J57" s="3">
        <v>0</v>
      </c>
      <c r="K57" s="12">
        <v>6.9</v>
      </c>
      <c r="M57" s="12"/>
      <c r="N57" s="8">
        <v>14.4</v>
      </c>
      <c r="O57" s="12">
        <v>9.1</v>
      </c>
      <c r="P57" s="12"/>
      <c r="Q57" s="12"/>
      <c r="R57" s="8">
        <v>22.2</v>
      </c>
      <c r="S57" s="41"/>
      <c r="T57" s="41"/>
      <c r="U57" s="41"/>
      <c r="V57" s="42"/>
      <c r="W57" s="10" t="s">
        <v>112</v>
      </c>
      <c r="X57" s="12"/>
      <c r="Y57" s="12"/>
      <c r="AA57" s="1">
        <v>1.7</v>
      </c>
      <c r="AB57" s="1" t="s">
        <v>113</v>
      </c>
      <c r="AC57" s="1">
        <v>2</v>
      </c>
      <c r="AF57" s="1">
        <v>5</v>
      </c>
    </row>
    <row r="58" spans="1:32" ht="12.75">
      <c r="A58" s="44" t="s">
        <v>61</v>
      </c>
      <c r="B58" s="55" t="s">
        <v>172</v>
      </c>
      <c r="C58" s="1">
        <v>16567</v>
      </c>
      <c r="D58" s="1" t="s">
        <v>76</v>
      </c>
      <c r="E58" s="1">
        <v>15</v>
      </c>
      <c r="F58" s="1">
        <v>370</v>
      </c>
      <c r="G58" s="1">
        <v>26</v>
      </c>
      <c r="H58" s="1">
        <v>19</v>
      </c>
      <c r="I58" s="1">
        <v>0</v>
      </c>
      <c r="J58" s="3">
        <v>1</v>
      </c>
      <c r="K58" s="40"/>
      <c r="L58" s="41"/>
      <c r="M58" s="41"/>
      <c r="N58" s="42"/>
      <c r="O58" s="12">
        <v>9.1</v>
      </c>
      <c r="P58" s="12">
        <v>13</v>
      </c>
      <c r="Q58" s="12"/>
      <c r="R58" s="8">
        <v>11.1</v>
      </c>
      <c r="S58" s="41"/>
      <c r="T58" s="41"/>
      <c r="U58" s="41"/>
      <c r="V58" s="42"/>
      <c r="W58" s="12" t="s">
        <v>113</v>
      </c>
      <c r="X58" s="12">
        <v>2</v>
      </c>
      <c r="Y58" s="12">
        <v>3.2</v>
      </c>
      <c r="AA58" s="1">
        <v>4.5</v>
      </c>
      <c r="AB58" s="41"/>
      <c r="AC58" s="41"/>
      <c r="AD58" s="41"/>
      <c r="AE58" s="41"/>
      <c r="AF58" s="41"/>
    </row>
    <row r="59" spans="1:32" ht="12.75">
      <c r="A59" s="44" t="s">
        <v>59</v>
      </c>
      <c r="B59" s="55" t="s">
        <v>219</v>
      </c>
      <c r="C59" s="1">
        <v>16515</v>
      </c>
      <c r="D59" s="1" t="s">
        <v>80</v>
      </c>
      <c r="E59" s="1">
        <v>11</v>
      </c>
      <c r="F59" s="1">
        <v>216</v>
      </c>
      <c r="G59" s="1">
        <v>36</v>
      </c>
      <c r="H59" s="1">
        <v>29</v>
      </c>
      <c r="I59" s="1">
        <v>0</v>
      </c>
      <c r="J59" s="3">
        <v>0</v>
      </c>
      <c r="K59" s="40"/>
      <c r="L59" s="41"/>
      <c r="M59" s="41"/>
      <c r="N59" s="42"/>
      <c r="O59" s="12">
        <v>9.1</v>
      </c>
      <c r="P59" s="12">
        <v>7.4</v>
      </c>
      <c r="Q59" s="12"/>
      <c r="R59" s="8">
        <v>8</v>
      </c>
      <c r="S59" s="41"/>
      <c r="T59" s="41"/>
      <c r="U59" s="41"/>
      <c r="V59" s="42"/>
      <c r="W59" s="12" t="s">
        <v>113</v>
      </c>
      <c r="X59" s="12">
        <v>2</v>
      </c>
      <c r="Y59" s="12">
        <v>2.1</v>
      </c>
      <c r="AA59" s="1">
        <v>2.2</v>
      </c>
      <c r="AB59" s="41"/>
      <c r="AC59" s="41"/>
      <c r="AD59" s="41"/>
      <c r="AE59" s="41"/>
      <c r="AF59" s="41"/>
    </row>
    <row r="60" spans="1:32" ht="12.75">
      <c r="A60" s="44" t="s">
        <v>59</v>
      </c>
      <c r="B60" s="55" t="s">
        <v>220</v>
      </c>
      <c r="C60" s="1">
        <v>16727</v>
      </c>
      <c r="D60" s="1" t="s">
        <v>86</v>
      </c>
      <c r="E60" s="1">
        <v>13</v>
      </c>
      <c r="F60" s="1">
        <v>313</v>
      </c>
      <c r="G60" s="1">
        <v>25</v>
      </c>
      <c r="H60" s="1">
        <v>20</v>
      </c>
      <c r="I60" s="1">
        <v>0</v>
      </c>
      <c r="J60" s="3">
        <v>0</v>
      </c>
      <c r="K60" s="40"/>
      <c r="L60" s="41"/>
      <c r="M60" s="41"/>
      <c r="N60" s="42"/>
      <c r="O60" s="12">
        <v>9.1</v>
      </c>
      <c r="P60" s="12">
        <v>8.3</v>
      </c>
      <c r="Q60" s="12"/>
      <c r="R60" s="8">
        <v>6.7</v>
      </c>
      <c r="S60" s="41"/>
      <c r="T60" s="41"/>
      <c r="U60" s="41"/>
      <c r="V60" s="42"/>
      <c r="W60" s="12" t="s">
        <v>113</v>
      </c>
      <c r="X60" s="12">
        <v>2</v>
      </c>
      <c r="Y60" s="12">
        <v>3.9</v>
      </c>
      <c r="AA60" s="1">
        <v>3.7</v>
      </c>
      <c r="AB60" s="41"/>
      <c r="AC60" s="41"/>
      <c r="AD60" s="41"/>
      <c r="AE60" s="41"/>
      <c r="AF60" s="41"/>
    </row>
    <row r="61" spans="1:32" ht="12.75">
      <c r="A61" s="44" t="s">
        <v>59</v>
      </c>
      <c r="B61" s="56" t="s">
        <v>221</v>
      </c>
      <c r="C61" s="1">
        <v>16792</v>
      </c>
      <c r="D61" s="1" t="s">
        <v>87</v>
      </c>
      <c r="E61" s="1">
        <v>12</v>
      </c>
      <c r="F61" s="1">
        <v>236</v>
      </c>
      <c r="G61" s="1">
        <v>21</v>
      </c>
      <c r="H61" s="1">
        <v>18</v>
      </c>
      <c r="I61" s="1">
        <v>0</v>
      </c>
      <c r="J61" s="3">
        <v>0</v>
      </c>
      <c r="K61" s="40"/>
      <c r="L61" s="41"/>
      <c r="M61" s="41"/>
      <c r="N61" s="42"/>
      <c r="O61" s="12">
        <v>9.1</v>
      </c>
      <c r="P61" s="12">
        <v>12.6</v>
      </c>
      <c r="Q61" s="12"/>
      <c r="R61" s="8">
        <v>13.8</v>
      </c>
      <c r="S61" s="41"/>
      <c r="T61" s="41"/>
      <c r="U61" s="41"/>
      <c r="V61" s="42"/>
      <c r="W61" s="12" t="s">
        <v>113</v>
      </c>
      <c r="X61" s="12">
        <v>2</v>
      </c>
      <c r="Y61" s="12">
        <v>4.6</v>
      </c>
      <c r="AA61" s="1">
        <v>5</v>
      </c>
      <c r="AB61" s="41"/>
      <c r="AC61" s="41"/>
      <c r="AD61" s="41"/>
      <c r="AE61" s="41"/>
      <c r="AF61" s="41"/>
    </row>
    <row r="62" spans="1:32" ht="26.25">
      <c r="A62" s="44" t="s">
        <v>222</v>
      </c>
      <c r="B62" s="56" t="s">
        <v>223</v>
      </c>
      <c r="C62" s="57">
        <v>16761</v>
      </c>
      <c r="D62" s="1" t="s">
        <v>68</v>
      </c>
      <c r="F62" s="1">
        <v>236</v>
      </c>
      <c r="K62" s="41"/>
      <c r="L62" s="41"/>
      <c r="M62" s="41"/>
      <c r="N62" s="41"/>
      <c r="O62" s="41"/>
      <c r="P62" s="41"/>
      <c r="Q62" s="41"/>
      <c r="R62" s="41"/>
      <c r="S62" s="1">
        <v>9.2</v>
      </c>
      <c r="T62" s="1">
        <v>6.6</v>
      </c>
      <c r="V62" s="1">
        <v>6.9</v>
      </c>
      <c r="W62" s="41"/>
      <c r="X62" s="41"/>
      <c r="Y62" s="41"/>
      <c r="Z62" s="41"/>
      <c r="AA62" s="41"/>
      <c r="AB62" s="1" t="s">
        <v>145</v>
      </c>
      <c r="AC62" s="1">
        <v>4.4</v>
      </c>
      <c r="AD62" s="1">
        <v>1.7</v>
      </c>
      <c r="AF62" s="1">
        <v>2</v>
      </c>
    </row>
    <row r="63" spans="1:32" ht="26.25">
      <c r="A63" s="44" t="s">
        <v>222</v>
      </c>
      <c r="B63" s="56" t="s">
        <v>224</v>
      </c>
      <c r="C63" s="57">
        <v>16792</v>
      </c>
      <c r="D63" s="1" t="s">
        <v>87</v>
      </c>
      <c r="F63" s="1">
        <v>352</v>
      </c>
      <c r="K63" s="41"/>
      <c r="L63" s="41"/>
      <c r="M63" s="41"/>
      <c r="N63" s="41"/>
      <c r="O63" s="41"/>
      <c r="P63" s="41"/>
      <c r="Q63" s="41"/>
      <c r="R63" s="41"/>
      <c r="S63" s="1">
        <v>9.2</v>
      </c>
      <c r="T63" s="1">
        <v>4.6</v>
      </c>
      <c r="V63" s="1">
        <v>7.9</v>
      </c>
      <c r="W63" s="41"/>
      <c r="X63" s="41"/>
      <c r="Y63" s="41"/>
      <c r="Z63" s="41"/>
      <c r="AA63" s="41"/>
      <c r="AB63" s="1" t="s">
        <v>145</v>
      </c>
      <c r="AC63" s="1">
        <v>4.4</v>
      </c>
      <c r="AD63" s="1">
        <v>1.5</v>
      </c>
      <c r="AF63" s="1">
        <v>2.1</v>
      </c>
    </row>
    <row r="66" spans="2:10" ht="12.75">
      <c r="B66" s="1" t="s">
        <v>228</v>
      </c>
      <c r="F66" s="1">
        <f>SUM(F3:F63)</f>
        <v>18271</v>
      </c>
      <c r="G66" s="1">
        <f>SUM(G3:G65)</f>
        <v>1304</v>
      </c>
      <c r="H66" s="1">
        <f>SUM(H3:H65)</f>
        <v>1066</v>
      </c>
      <c r="I66" s="1">
        <f>SUM(I3:I65)</f>
        <v>107</v>
      </c>
      <c r="J66" s="1">
        <f>SUM(J3:J65)</f>
        <v>56</v>
      </c>
    </row>
    <row r="68" ht="12.75">
      <c r="F68" s="1">
        <f>F66/G66</f>
        <v>14.011503067484663</v>
      </c>
    </row>
    <row r="72" spans="6:8" ht="12.75">
      <c r="F72" s="1">
        <v>13</v>
      </c>
      <c r="G72" s="1">
        <v>19</v>
      </c>
      <c r="H72" s="1">
        <v>9</v>
      </c>
    </row>
    <row r="73" spans="6:8" ht="12.75">
      <c r="F73" s="1">
        <v>18</v>
      </c>
      <c r="G73" s="1">
        <v>14</v>
      </c>
      <c r="H73" s="1">
        <v>16</v>
      </c>
    </row>
    <row r="74" spans="6:8" ht="12.75">
      <c r="F74" s="1">
        <v>11</v>
      </c>
      <c r="G74" s="1">
        <v>9</v>
      </c>
      <c r="H74" s="1">
        <v>9</v>
      </c>
    </row>
    <row r="75" spans="6:8" ht="12.75">
      <c r="F75" s="1">
        <v>10</v>
      </c>
      <c r="G75" s="1">
        <v>6</v>
      </c>
      <c r="H75" s="1">
        <v>6</v>
      </c>
    </row>
    <row r="76" spans="6:8" ht="12.75">
      <c r="F76" s="1">
        <v>23</v>
      </c>
      <c r="G76" s="1">
        <v>17</v>
      </c>
      <c r="H76" s="1">
        <v>10</v>
      </c>
    </row>
    <row r="77" spans="6:8" ht="12.75">
      <c r="F77" s="1">
        <v>15</v>
      </c>
      <c r="G77" s="1">
        <v>14</v>
      </c>
      <c r="H77" s="1">
        <v>10</v>
      </c>
    </row>
    <row r="78" spans="6:8" ht="12.75">
      <c r="F78" s="1">
        <v>60</v>
      </c>
      <c r="G78" s="1">
        <v>36</v>
      </c>
      <c r="H78" s="1">
        <v>11</v>
      </c>
    </row>
    <row r="79" spans="6:8" ht="12.75">
      <c r="F79" s="1">
        <f>SUM(F72:F78)</f>
        <v>150</v>
      </c>
      <c r="G79" s="1">
        <f>SUM(G72:G78)</f>
        <v>115</v>
      </c>
      <c r="H79" s="1">
        <f>SUM(H72:H78)</f>
        <v>71</v>
      </c>
    </row>
  </sheetData>
  <hyperlinks>
    <hyperlink ref="B3" r:id="rId1" display="http://www.bildung-brandenburg.de/schulportraets/index.php?id=stammdaten&amp;schuljahr=2009&amp;schulnr=400749&amp;cHash=196a26e2d2"/>
    <hyperlink ref="B5" r:id="rId2" display="http://www.bildung-brandenburg.de/schulportraets/index.php?id=stammdaten&amp;schuljahr=2009&amp;schulnr=401183&amp;cHash=1410589670"/>
    <hyperlink ref="B6" r:id="rId3" display="http://www.bildung-brandenburg.de/schulportraets/index.php?id=stammdaten&amp;schuljahr=2009&amp;schulnr=401201&amp;cHash=2a86993266"/>
    <hyperlink ref="B7" r:id="rId4" display="http://www.bildung-brandenburg.de/schulportraets/index.php?id=stammdaten&amp;schuljahr=2009&amp;schulnr=401146&amp;cHash=9cbb35ce58"/>
    <hyperlink ref="B8" r:id="rId5" display="http://www.bildung-brandenburg.de/schulportraets/index.php?id=stammdaten&amp;schuljahr=2009&amp;schulnr=400737&amp;cHash=a7b36dff38"/>
    <hyperlink ref="B9" r:id="rId6" display="http://www.bildung-brandenburg.de/schulportraets/index.php?id=stammdaten&amp;schuljahr=2009&amp;schulnr=401160&amp;cHash=4ba3ab72e4"/>
    <hyperlink ref="B10" r:id="rId7" display="http://www.bildung-brandenburg.de/schulportraets/index.php?id=stammdaten&amp;schuljahr=2009&amp;schulnr=112768&amp;cHash=71678fcfb3"/>
    <hyperlink ref="B44" r:id="rId8" display="http://www.bildung-brandenburg.de/schulportraets/index.php?id=6&amp;amp;schuljahr=2007&amp;amp;schulnr=102970&amp;amp;cHash=b24630f6fb"/>
    <hyperlink ref="B11" r:id="rId9" display="http://www.bildung-brandenburg.de/schulportraets/index.php?id=stammdaten&amp;schuljahr=2009&amp;schulnr=104917&amp;cHash=14e25eba46"/>
    <hyperlink ref="B12" r:id="rId10" display="http://www.bildung-brandenburg.de/schulportraets/index.php?id=stammdaten&amp;schuljahr=2009&amp;schulnr=102982&amp;cHash=28734505c2"/>
    <hyperlink ref="B13" r:id="rId11" display="http://www.bildung-brandenburg.de/schulportraets/index.php?id=stammdaten&amp;schuljahr=2009&amp;schulnr=102994&amp;cHash=1e88b3cdc7"/>
    <hyperlink ref="B14" r:id="rId12" display="http://www.bildung-brandenburg.de/schulportraets/index.php?id=stammdaten&amp;schuljahr=2009&amp;schulnr=104954&amp;cHash=c74e7e90ac"/>
    <hyperlink ref="B15" r:id="rId13" display="http://www.bildung-brandenburg.de/schulportraets/index.php?id=stammdaten&amp;schuljahr=2009&amp;schulnr=111790&amp;cHash=e4aafdb17b"/>
    <hyperlink ref="B16" r:id="rId14" display="http://www.bildung-brandenburg.de/schulportraets/index.php?id=stammdaten&amp;schuljahr=2009&amp;schulnr=104966&amp;cHash=e09d5fae9c"/>
    <hyperlink ref="B17" r:id="rId15" display="http://www.bildung-brandenburg.de/schulportraets/index.php?id=stammdaten&amp;schuljahr=2009&amp;schulnr=104796&amp;cHash=782ef54140"/>
    <hyperlink ref="B18" r:id="rId16" display="http://www.bildung-brandenburg.de/schulportraets/index.php?id=stammdaten&amp;schuljahr=2009&amp;schulnr=104899&amp;cHash=4a4b687db3"/>
    <hyperlink ref="B19" r:id="rId17" display="http://www.bildung-brandenburg.de/schulportraets/index.php?id=stammdaten&amp;schuljahr=2009&amp;schulnr=106422&amp;cHash=d0d7d24b5a"/>
    <hyperlink ref="B20" r:id="rId18" display="http://www.bildung-brandenburg.de/schulportraets/index.php?id=stammdaten&amp;schuljahr=2009&amp;schulnr=104887&amp;cHash=b647b009e2"/>
    <hyperlink ref="B21" r:id="rId19" display="http://www.bildung-brandenburg.de/schulportraets/index.php?id=stammdaten&amp;schuljahr=2009&amp;schulnr=104929&amp;cHash=06721095dd"/>
    <hyperlink ref="B22" r:id="rId20" display="http://www.bildung-brandenburg.de/schulportraets/index.php?id=stammdaten&amp;schuljahr=2009&amp;schulnr=104905&amp;cHash=4e2e14dd55"/>
    <hyperlink ref="B23" r:id="rId21" display="http://www.bildung-brandenburg.de/schulportraets/index.php?id=stammdaten&amp;schuljahr=2009&amp;schulnr=104875&amp;cHash=94f08081ce"/>
    <hyperlink ref="B24" r:id="rId22" display="http://www.bildung-brandenburg.de/schulportraets/index.php?id=stammdaten&amp;schuljahr=2009&amp;schulnr=104802&amp;cHash=55c1a26132"/>
    <hyperlink ref="B25" r:id="rId23" display="http://www.bildung-brandenburg.de/schulportraets/index.php?id=stammdaten&amp;schuljahr=2009&amp;schulnr=104863&amp;cHash=b3b19e02b7"/>
    <hyperlink ref="B26" r:id="rId24" display="http://www.bildung-brandenburg.de/schulportraets/index.php?id=stammdaten&amp;schuljahr=2009&amp;schulnr=104980&amp;cHash=444822d858"/>
    <hyperlink ref="B27" r:id="rId25" display="http://www.bildung-brandenburg.de/schulportraets/index.php?id=stammdaten&amp;schuljahr=2009&amp;schulnr=104838&amp;cHash=c27393577b"/>
    <hyperlink ref="B28" r:id="rId26" display="http://www.bildung-brandenburg.de/schulportraets/index.php?id=stammdaten&amp;schuljahr=2009&amp;schulnr=104991&amp;cHash=f7bf1a6d7a"/>
    <hyperlink ref="B29" r:id="rId27" display="http://www.bildung-brandenburg.de/schulportraets/index.php?id=stammdaten&amp;schuljahr=2009&amp;schulnr=104814&amp;cHash=cf9875e94b"/>
    <hyperlink ref="B30" r:id="rId28" display="http://www.bildung-brandenburg.de/schulportraets/index.php?id=stammdaten&amp;schuljahr=2009&amp;schulnr=105030&amp;cHash=6f096042bd"/>
    <hyperlink ref="B31" r:id="rId29" display="http://www.bildung-brandenburg.de/schulportraets/index.php?id=stammdaten&amp;schuljahr=2009&amp;schulnr=104851&amp;cHash=38ac163d68"/>
    <hyperlink ref="B32" r:id="rId30" display="http://www.bildung-brandenburg.de/schulportraets/index.php?id=stammdaten&amp;schuljahr=2009&amp;schulnr=105004&amp;cHash=772c3b324f"/>
    <hyperlink ref="B33" r:id="rId31" display="http://www.bildung-brandenburg.de/schulportraets/index.php?id=stammdaten&amp;schuljahr=2009&amp;schulnr=105028&amp;cHash=13c2a245c4"/>
    <hyperlink ref="B34" r:id="rId32" display="http://www.bildung-brandenburg.de/schulportraets/index.php?id=stammdaten&amp;schuljahr=2009&amp;schulnr=105016&amp;cHash=7e5ea1a3c3"/>
    <hyperlink ref="B35" r:id="rId33" display="http://www.bildung-brandenburg.de/schulportraets/index.php?id=stammdaten&amp;schuljahr=2009&amp;schulnr=104930&amp;cHash=8f584765be"/>
    <hyperlink ref="B36" r:id="rId34" display="http://www.bildung-brandenburg.de/schulportraets/index.php?id=stammdaten&amp;schuljahr=2009&amp;schulnr=105739&amp;cHash=0eaf3cbf5d"/>
    <hyperlink ref="B37" r:id="rId35" display="http://www.bildung-brandenburg.de/schulportraets/index.php?id=stammdaten&amp;schuljahr=2009&amp;schulnr=104978&amp;cHash=913afc9195"/>
    <hyperlink ref="B38" r:id="rId36" display="http://www.bildung-brandenburg.de/schulportraets/index.php?id=stammdaten&amp;schuljahr=2009&amp;schulnr=104826&amp;cHash=a91f9bb563"/>
    <hyperlink ref="B39" r:id="rId37" display="http://www.bildung-brandenburg.de/schulportraets/index.php?id=stammdaten&amp;schuljahr=2009&amp;schulnr=111831&amp;cHash=c0bc790ab8"/>
    <hyperlink ref="B40" r:id="rId38" display="http://www.bildung-brandenburg.de/schulportraets/index.php?id=stammdaten&amp;schuljahr=2009&amp;schulnr=105041&amp;cHash=e3e0a1fd20"/>
    <hyperlink ref="B41" r:id="rId39" display="http://www.bildung-brandenburg.de/schulportraets/index.php?id=stammdaten&amp;schuljahr=2009&amp;schulnr=105053&amp;cHash=19681ceef0"/>
    <hyperlink ref="B42" r:id="rId40" display="http://www.bildung-brandenburg.de/schulportraets/index.php?id=stammdaten&amp;schuljahr=2009&amp;schulnr=102921&amp;cHash=c08593e0d9"/>
    <hyperlink ref="B43" r:id="rId41" display="http://www.bildung-brandenburg.de/schulportraets/index.php?id=stammdaten&amp;schuljahr=2009&amp;schulnr=102933&amp;cHash=f0a7e91953"/>
    <hyperlink ref="B45" r:id="rId42" display="http://www.bildung-brandenburg.de/schulportraets/index.php?id=stammdaten&amp;schuljahr=2009&amp;schulnr=102945&amp;cHash=13cba9dfc7"/>
    <hyperlink ref="B46" r:id="rId43" display="http://www.bildung-brandenburg.de/schulportraets/index.php?id=stammdaten&amp;schuljahr=2009&amp;schulnr=120492&amp;cHash=4d9bf3913e"/>
    <hyperlink ref="B47" r:id="rId44" display="http://www.bildung-brandenburg.de/schulportraets/index.php?id=stammdaten&amp;schuljahr=2009&amp;schulnr=120753&amp;cHash=acd020caac"/>
    <hyperlink ref="B48" r:id="rId45" display="http://www.bildung-brandenburg.de/schulportraets/index.php?id=stammdaten&amp;schuljahr=2009&amp;schulnr=120741&amp;cHash=33cf4c0300"/>
    <hyperlink ref="B49" r:id="rId46" display="http://www.bildung-brandenburg.de/schulportraets/index.php?id=stammdaten&amp;schuljahr=2009&amp;schulnr=120730&amp;cHash=cded26f6de"/>
    <hyperlink ref="B50" r:id="rId47" display="http://www.bildung-brandenburg.de/schulportraets/index.php?id=stammdaten&amp;schuljahr=2009&amp;schulnr=121046&amp;cHash=5bc448441c"/>
    <hyperlink ref="B51" r:id="rId48" display="http://www.bildung-brandenburg.de/schulportraets/index.php?id=stammdaten&amp;schuljahr=2009&amp;schulnr=120972&amp;cHash=b55aeae0fb"/>
    <hyperlink ref="B52" r:id="rId49" display="http://www.bildung-brandenburg.de/schulportraets/index.php?id=stammdaten&amp;schuljahr=2009&amp;schulnr=111788&amp;cHash=dc1a56f5db"/>
    <hyperlink ref="B53" r:id="rId50" display="http://www.bildung-brandenburg.de/schulportraets/index.php?id=stammdaten&amp;schuljahr=2009&amp;schulnr=130801&amp;cHash=6fea3410eb"/>
    <hyperlink ref="B54" r:id="rId51" display="http://www.bildung-brandenburg.de/schulportraets/index.php?id=stammdaten&amp;schuljahr=2009&amp;schulnr=112793&amp;cHash=5f70bd5671"/>
    <hyperlink ref="B55" r:id="rId52" display="http://www.bildung-brandenburg.de/schulportraets/index.php?id=stammdaten&amp;schuljahr=2009&amp;schulnr=130692&amp;cHash=5bd23f228b"/>
    <hyperlink ref="B56" r:id="rId53" display="http://www.bildung-brandenburg.de/schulportraets/index.php?id=stammdaten&amp;schuljahr=2009&amp;schulnr=112707&amp;cHash=2265604b69"/>
    <hyperlink ref="B57" r:id="rId54" display="http://www.bildung-brandenburg.de/schulportraets/index.php?id=stammdaten&amp;schuljahr=2009&amp;schulnr=111764&amp;cHash=391621d589"/>
    <hyperlink ref="B59" r:id="rId55" display="http://www.bildung-brandenburg.de/schulportraets/index.php?id=stammdaten&amp;schuljahr=2009&amp;schulnr=112756&amp;cHash=bf057e3681"/>
    <hyperlink ref="B60" r:id="rId56" display="http://www.bildung-brandenburg.de/schulportraets/index.php?id=stammdaten&amp;schuljahr=2009&amp;schulnr=130680&amp;cHash=bff9b6eb04"/>
    <hyperlink ref="B61" r:id="rId57" display="http://www.bildung-brandenburg.de/schulportraets/index.php?id=stammdaten&amp;schuljahr=2009&amp;schulnr=111818&amp;cHash=b385c031e2"/>
    <hyperlink ref="B58" r:id="rId58" display="http://www.bildung-brandenburg.de/schulportraets/index.php?id=stammdaten&amp;schuljahr=2009&amp;schulnr=112744&amp;cHash=1bb72a3145"/>
    <hyperlink ref="B4" r:id="rId59" display="http://www.bildung-brandenburg.de/schulportraets/index.php?id=stammdaten&amp;schuljahr=2009&amp;schulnr=401195&amp;cHash=325a8f82fd"/>
    <hyperlink ref="B62" r:id="rId60" display="http://www.bildung-brandenburg.de/schulportraets/index.php?id=168&amp;schuljahr=2009&amp;schulnr=200347&amp;cHash=e64e93341d"/>
    <hyperlink ref="B63" r:id="rId61" display="http://www.bildung-brandenburg.de/schulportraets/index.php?id=168&amp;schuljahr=2009&amp;schulnr=200244&amp;cHash=e0ac4d7f23"/>
  </hyperlinks>
  <printOptions/>
  <pageMargins left="0.75" right="0.75" top="1" bottom="1" header="0.4921259845" footer="0.4921259845"/>
  <pageSetup horizontalDpi="600" verticalDpi="600" orientation="portrait" paperSize="9" r:id="rId6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workbookViewId="0" topLeftCell="F1">
      <selection activeCell="Y27" sqref="Y27"/>
    </sheetView>
  </sheetViews>
  <sheetFormatPr defaultColWidth="11.421875" defaultRowHeight="12.75"/>
  <cols>
    <col min="1" max="1" width="4.00390625" style="0" bestFit="1" customWidth="1"/>
    <col min="2" max="2" width="23.140625" style="30" customWidth="1"/>
    <col min="3" max="3" width="6.00390625" style="30" bestFit="1" customWidth="1"/>
    <col min="4" max="4" width="10.421875" style="30" customWidth="1"/>
    <col min="5" max="5" width="7.7109375" style="30" bestFit="1" customWidth="1"/>
    <col min="6" max="6" width="7.421875" style="30" customWidth="1"/>
    <col min="7" max="7" width="8.28125" style="30" customWidth="1"/>
    <col min="8" max="8" width="7.421875" style="30" customWidth="1"/>
    <col min="9" max="9" width="4.57421875" style="30" customWidth="1"/>
    <col min="10" max="10" width="4.7109375" style="30" customWidth="1"/>
    <col min="11" max="11" width="7.421875" style="30" customWidth="1"/>
    <col min="12" max="12" width="8.57421875" style="32" customWidth="1"/>
    <col min="13" max="13" width="7.57421875" style="30" customWidth="1"/>
    <col min="14" max="14" width="9.140625" style="30" customWidth="1"/>
    <col min="15" max="17" width="8.140625" style="30" customWidth="1"/>
    <col min="18" max="18" width="8.28125" style="30" customWidth="1"/>
    <col min="19" max="19" width="9.00390625" style="30" customWidth="1"/>
    <col min="20" max="26" width="11.421875" style="30" customWidth="1"/>
  </cols>
  <sheetData>
    <row r="1" spans="1:27" s="6" customFormat="1" ht="12.75">
      <c r="A1" s="4" t="s">
        <v>91</v>
      </c>
      <c r="B1" s="21" t="s">
        <v>92</v>
      </c>
      <c r="C1" s="21" t="s">
        <v>93</v>
      </c>
      <c r="D1" s="21" t="s">
        <v>94</v>
      </c>
      <c r="E1" s="21" t="s">
        <v>99</v>
      </c>
      <c r="F1" s="21" t="s">
        <v>100</v>
      </c>
      <c r="G1" s="21" t="s">
        <v>95</v>
      </c>
      <c r="H1" s="21" t="s">
        <v>96</v>
      </c>
      <c r="I1" s="21" t="s">
        <v>98</v>
      </c>
      <c r="J1" s="22" t="s">
        <v>97</v>
      </c>
      <c r="K1" s="21" t="s">
        <v>105</v>
      </c>
      <c r="L1" s="46"/>
      <c r="M1" s="21"/>
      <c r="N1" s="23"/>
      <c r="O1" s="24" t="s">
        <v>108</v>
      </c>
      <c r="P1" s="24"/>
      <c r="Q1" s="24"/>
      <c r="R1" s="21"/>
      <c r="S1" s="23"/>
      <c r="T1" s="21" t="s">
        <v>114</v>
      </c>
      <c r="U1" s="21" t="s">
        <v>112</v>
      </c>
      <c r="V1" s="21" t="s">
        <v>116</v>
      </c>
      <c r="W1" s="21"/>
      <c r="X1" s="21" t="s">
        <v>141</v>
      </c>
      <c r="Y1" s="21"/>
      <c r="Z1" s="23"/>
      <c r="AA1" s="6" t="s">
        <v>147</v>
      </c>
    </row>
    <row r="2" spans="1:29" s="6" customFormat="1" ht="12.75">
      <c r="A2" s="14"/>
      <c r="B2" s="25"/>
      <c r="C2" s="25"/>
      <c r="D2" s="25"/>
      <c r="E2" s="25"/>
      <c r="F2" s="25"/>
      <c r="G2" s="25"/>
      <c r="H2" s="25"/>
      <c r="I2" s="25"/>
      <c r="J2" s="26"/>
      <c r="K2" s="25" t="s">
        <v>103</v>
      </c>
      <c r="L2" s="47" t="s">
        <v>101</v>
      </c>
      <c r="M2" s="25" t="s">
        <v>102</v>
      </c>
      <c r="N2" s="27" t="s">
        <v>104</v>
      </c>
      <c r="O2" s="25" t="s">
        <v>109</v>
      </c>
      <c r="P2" s="25" t="s">
        <v>129</v>
      </c>
      <c r="Q2" s="28" t="s">
        <v>101</v>
      </c>
      <c r="R2" s="25" t="s">
        <v>110</v>
      </c>
      <c r="S2" s="28" t="s">
        <v>111</v>
      </c>
      <c r="T2" s="25" t="s">
        <v>117</v>
      </c>
      <c r="U2" s="25" t="s">
        <v>115</v>
      </c>
      <c r="V2" s="25" t="s">
        <v>117</v>
      </c>
      <c r="W2" s="25" t="s">
        <v>121</v>
      </c>
      <c r="X2" s="25" t="s">
        <v>140</v>
      </c>
      <c r="Y2" s="25" t="s">
        <v>149</v>
      </c>
      <c r="Z2" s="27"/>
      <c r="AA2" s="49" t="s">
        <v>148</v>
      </c>
      <c r="AB2" s="50" t="s">
        <v>149</v>
      </c>
      <c r="AC2" s="50"/>
    </row>
    <row r="3" spans="1:29" s="1" customFormat="1" ht="12.75">
      <c r="A3" s="44" t="s">
        <v>58</v>
      </c>
      <c r="B3" s="2" t="s">
        <v>0</v>
      </c>
      <c r="C3" s="1">
        <v>16547</v>
      </c>
      <c r="D3" s="1" t="s">
        <v>63</v>
      </c>
      <c r="E3" s="1">
        <v>22</v>
      </c>
      <c r="F3" s="1">
        <v>453</v>
      </c>
      <c r="G3" s="1">
        <v>33</v>
      </c>
      <c r="H3" s="1">
        <v>29</v>
      </c>
      <c r="I3" s="1">
        <v>9</v>
      </c>
      <c r="J3" s="3">
        <v>1</v>
      </c>
      <c r="K3" s="12">
        <v>6.9</v>
      </c>
      <c r="L3" s="12">
        <v>6.5</v>
      </c>
      <c r="M3" s="12">
        <v>8.3</v>
      </c>
      <c r="N3" s="8">
        <v>12.7</v>
      </c>
      <c r="O3" s="10" t="s">
        <v>112</v>
      </c>
      <c r="P3" s="12">
        <v>0.8</v>
      </c>
      <c r="Q3" s="61">
        <v>0.4</v>
      </c>
      <c r="R3" s="12">
        <v>1</v>
      </c>
      <c r="S3" s="61">
        <v>4.9</v>
      </c>
      <c r="T3" s="30">
        <f>L3-K3</f>
        <v>-0.40000000000000036</v>
      </c>
      <c r="U3" s="30">
        <f>N3-M3</f>
        <v>4.399999999999999</v>
      </c>
      <c r="V3" s="30">
        <f>P3-Q3</f>
        <v>0.4</v>
      </c>
      <c r="W3" s="30">
        <f>R3-S3</f>
        <v>-3.9000000000000004</v>
      </c>
      <c r="X3" s="30">
        <f>AVERAGE(K3,M3)</f>
        <v>7.6000000000000005</v>
      </c>
      <c r="Y3" s="30">
        <f>AVERAGE(L3,N3)</f>
        <v>9.6</v>
      </c>
      <c r="Z3" s="31">
        <v>1</v>
      </c>
      <c r="AA3" s="30">
        <f>AVERAGE(P3,R3)</f>
        <v>0.9</v>
      </c>
      <c r="AB3" s="30">
        <f>AVERAGE(Q3,S3)</f>
        <v>2.6500000000000004</v>
      </c>
      <c r="AC3" s="1">
        <v>1</v>
      </c>
    </row>
    <row r="4" spans="1:29" s="1" customFormat="1" ht="12.75">
      <c r="A4" s="44" t="s">
        <v>58</v>
      </c>
      <c r="B4" s="2" t="s">
        <v>2</v>
      </c>
      <c r="C4" s="1">
        <v>16798</v>
      </c>
      <c r="D4" s="1" t="s">
        <v>64</v>
      </c>
      <c r="E4" s="1">
        <v>9</v>
      </c>
      <c r="F4" s="1">
        <v>183</v>
      </c>
      <c r="G4" s="1">
        <v>9</v>
      </c>
      <c r="H4" s="1">
        <v>9</v>
      </c>
      <c r="I4" s="1">
        <v>0</v>
      </c>
      <c r="J4" s="3">
        <v>0</v>
      </c>
      <c r="K4" s="12">
        <v>6.9</v>
      </c>
      <c r="L4" s="12">
        <v>5</v>
      </c>
      <c r="M4" s="12">
        <v>8.3</v>
      </c>
      <c r="N4" s="8">
        <v>9.1</v>
      </c>
      <c r="O4" s="10" t="s">
        <v>112</v>
      </c>
      <c r="P4" s="12">
        <v>0.8</v>
      </c>
      <c r="Q4" s="48">
        <v>0</v>
      </c>
      <c r="R4" s="12">
        <v>1</v>
      </c>
      <c r="S4" s="48">
        <v>0.4</v>
      </c>
      <c r="T4" s="30">
        <f aca="true" t="shared" si="0" ref="T4:T12">L4-K4</f>
        <v>-1.9000000000000004</v>
      </c>
      <c r="U4" s="30">
        <f aca="true" t="shared" si="1" ref="U4:U12">N4-M4</f>
        <v>0.7999999999999989</v>
      </c>
      <c r="V4" s="30">
        <f aca="true" t="shared" si="2" ref="V4:V36">P4-Q4</f>
        <v>0.8</v>
      </c>
      <c r="W4" s="30">
        <f aca="true" t="shared" si="3" ref="W4:W36">R4-S4</f>
        <v>0.6</v>
      </c>
      <c r="X4" s="30">
        <f aca="true" t="shared" si="4" ref="X4:Y12">AVERAGE(K4,M4)</f>
        <v>7.6000000000000005</v>
      </c>
      <c r="Y4" s="30">
        <f t="shared" si="4"/>
        <v>7.05</v>
      </c>
      <c r="Z4" s="31">
        <v>0</v>
      </c>
      <c r="AA4" s="30">
        <f aca="true" t="shared" si="5" ref="AA4:AA36">AVERAGE(P4,R4)</f>
        <v>0.9</v>
      </c>
      <c r="AB4" s="30">
        <f aca="true" t="shared" si="6" ref="AB4:AB36">AVERAGE(Q4,S4)</f>
        <v>0.2</v>
      </c>
      <c r="AC4" s="1">
        <v>0</v>
      </c>
    </row>
    <row r="5" spans="1:29" s="1" customFormat="1" ht="12.75">
      <c r="A5" s="44" t="s">
        <v>58</v>
      </c>
      <c r="B5" s="2" t="s">
        <v>3</v>
      </c>
      <c r="C5" s="1">
        <v>16798</v>
      </c>
      <c r="D5" s="1" t="s">
        <v>65</v>
      </c>
      <c r="E5" s="1">
        <v>3</v>
      </c>
      <c r="F5" s="1">
        <v>62</v>
      </c>
      <c r="G5" s="1">
        <v>5</v>
      </c>
      <c r="H5" s="1">
        <v>5</v>
      </c>
      <c r="I5" s="1">
        <v>0</v>
      </c>
      <c r="J5" s="3">
        <v>0</v>
      </c>
      <c r="K5" s="12">
        <v>6.9</v>
      </c>
      <c r="L5" s="12">
        <v>2.7</v>
      </c>
      <c r="M5" s="12">
        <v>8.3</v>
      </c>
      <c r="N5" s="8">
        <v>15</v>
      </c>
      <c r="O5" s="10" t="s">
        <v>112</v>
      </c>
      <c r="P5" s="12">
        <v>0.8</v>
      </c>
      <c r="Q5" s="48">
        <v>0.1</v>
      </c>
      <c r="R5" s="12">
        <v>1</v>
      </c>
      <c r="S5" s="48">
        <v>0.9</v>
      </c>
      <c r="T5" s="30">
        <f t="shared" si="0"/>
        <v>-4.2</v>
      </c>
      <c r="U5" s="30">
        <f t="shared" si="1"/>
        <v>6.699999999999999</v>
      </c>
      <c r="V5" s="30">
        <f t="shared" si="2"/>
        <v>0.7000000000000001</v>
      </c>
      <c r="W5" s="30">
        <f t="shared" si="3"/>
        <v>0.09999999999999998</v>
      </c>
      <c r="X5" s="30">
        <f t="shared" si="4"/>
        <v>7.6000000000000005</v>
      </c>
      <c r="Y5" s="30">
        <f t="shared" si="4"/>
        <v>8.85</v>
      </c>
      <c r="Z5" s="31">
        <v>1</v>
      </c>
      <c r="AA5" s="30">
        <f t="shared" si="5"/>
        <v>0.9</v>
      </c>
      <c r="AB5" s="30">
        <f t="shared" si="6"/>
        <v>0.5</v>
      </c>
      <c r="AC5" s="1">
        <v>0</v>
      </c>
    </row>
    <row r="6" spans="1:29" s="1" customFormat="1" ht="12.75">
      <c r="A6" s="44" t="s">
        <v>58</v>
      </c>
      <c r="B6" s="2" t="s">
        <v>4</v>
      </c>
      <c r="C6" s="1">
        <v>16548</v>
      </c>
      <c r="D6" s="1" t="s">
        <v>66</v>
      </c>
      <c r="E6" s="1">
        <v>25</v>
      </c>
      <c r="F6" s="1">
        <v>624</v>
      </c>
      <c r="G6" s="1">
        <v>28</v>
      </c>
      <c r="H6" s="1">
        <v>25</v>
      </c>
      <c r="I6" s="1">
        <v>0</v>
      </c>
      <c r="J6" s="3">
        <v>0</v>
      </c>
      <c r="K6" s="12">
        <v>6.9</v>
      </c>
      <c r="L6" s="1">
        <v>8.5</v>
      </c>
      <c r="M6" s="12">
        <v>8.3</v>
      </c>
      <c r="N6" s="8">
        <v>10.6</v>
      </c>
      <c r="O6" s="12" t="s">
        <v>112</v>
      </c>
      <c r="P6" s="12">
        <v>0.8</v>
      </c>
      <c r="Q6" s="48">
        <v>0.7</v>
      </c>
      <c r="R6" s="12">
        <v>1</v>
      </c>
      <c r="S6" s="48">
        <v>1.8</v>
      </c>
      <c r="T6" s="30">
        <f t="shared" si="0"/>
        <v>1.5999999999999996</v>
      </c>
      <c r="U6" s="30">
        <f t="shared" si="1"/>
        <v>2.299999999999999</v>
      </c>
      <c r="V6" s="30">
        <f t="shared" si="2"/>
        <v>0.10000000000000009</v>
      </c>
      <c r="W6" s="30">
        <f t="shared" si="3"/>
        <v>-0.8</v>
      </c>
      <c r="X6" s="30">
        <f t="shared" si="4"/>
        <v>7.6000000000000005</v>
      </c>
      <c r="Y6" s="30">
        <f t="shared" si="4"/>
        <v>9.55</v>
      </c>
      <c r="Z6" s="31">
        <v>1</v>
      </c>
      <c r="AA6" s="30">
        <f t="shared" si="5"/>
        <v>0.9</v>
      </c>
      <c r="AB6" s="30">
        <f t="shared" si="6"/>
        <v>1.25</v>
      </c>
      <c r="AC6" s="1">
        <v>1</v>
      </c>
    </row>
    <row r="7" spans="1:29" s="1" customFormat="1" ht="12.75">
      <c r="A7" s="44" t="s">
        <v>58</v>
      </c>
      <c r="B7" s="2" t="s">
        <v>6</v>
      </c>
      <c r="C7" s="1">
        <v>16775</v>
      </c>
      <c r="D7" s="1" t="s">
        <v>67</v>
      </c>
      <c r="E7" s="1">
        <v>13</v>
      </c>
      <c r="F7" s="1">
        <v>246</v>
      </c>
      <c r="G7" s="1">
        <v>19</v>
      </c>
      <c r="H7" s="1">
        <v>16</v>
      </c>
      <c r="I7" s="1">
        <v>1</v>
      </c>
      <c r="J7" s="3">
        <v>0</v>
      </c>
      <c r="K7" s="12">
        <v>6.9</v>
      </c>
      <c r="L7" s="1">
        <v>6</v>
      </c>
      <c r="M7" s="12">
        <v>8.3</v>
      </c>
      <c r="N7" s="12">
        <v>6.6</v>
      </c>
      <c r="O7" s="12" t="s">
        <v>112</v>
      </c>
      <c r="P7" s="12">
        <v>0.8</v>
      </c>
      <c r="Q7" s="48">
        <v>0.5</v>
      </c>
      <c r="R7" s="12">
        <v>1</v>
      </c>
      <c r="S7" s="48">
        <v>0.6</v>
      </c>
      <c r="T7" s="30">
        <f t="shared" si="0"/>
        <v>-0.9000000000000004</v>
      </c>
      <c r="U7" s="30">
        <f t="shared" si="1"/>
        <v>-1.700000000000001</v>
      </c>
      <c r="V7" s="30">
        <f t="shared" si="2"/>
        <v>0.30000000000000004</v>
      </c>
      <c r="W7" s="30">
        <f t="shared" si="3"/>
        <v>0.4</v>
      </c>
      <c r="X7" s="30">
        <f t="shared" si="4"/>
        <v>7.6000000000000005</v>
      </c>
      <c r="Y7" s="30">
        <f t="shared" si="4"/>
        <v>6.3</v>
      </c>
      <c r="Z7" s="31">
        <v>0</v>
      </c>
      <c r="AA7" s="30">
        <f t="shared" si="5"/>
        <v>0.9</v>
      </c>
      <c r="AB7" s="30">
        <f t="shared" si="6"/>
        <v>0.55</v>
      </c>
      <c r="AC7" s="1">
        <v>0</v>
      </c>
    </row>
    <row r="8" spans="1:29" s="1" customFormat="1" ht="12.75">
      <c r="A8" s="44" t="s">
        <v>58</v>
      </c>
      <c r="B8" s="2" t="s">
        <v>9</v>
      </c>
      <c r="C8" s="1">
        <v>16761</v>
      </c>
      <c r="D8" s="1" t="s">
        <v>68</v>
      </c>
      <c r="E8" s="1">
        <v>7</v>
      </c>
      <c r="F8" s="1">
        <v>156</v>
      </c>
      <c r="G8" s="1">
        <v>9</v>
      </c>
      <c r="H8" s="1">
        <v>8</v>
      </c>
      <c r="I8" s="1">
        <v>0</v>
      </c>
      <c r="J8" s="3">
        <v>1</v>
      </c>
      <c r="K8" s="12">
        <v>6.9</v>
      </c>
      <c r="L8" s="1">
        <v>4</v>
      </c>
      <c r="M8" s="12">
        <v>8.3</v>
      </c>
      <c r="N8" s="8">
        <v>5.3</v>
      </c>
      <c r="O8" s="12" t="s">
        <v>112</v>
      </c>
      <c r="P8" s="12">
        <v>0.8</v>
      </c>
      <c r="Q8" s="48">
        <v>1.1</v>
      </c>
      <c r="R8" s="12">
        <v>1</v>
      </c>
      <c r="S8" s="48">
        <v>1.6</v>
      </c>
      <c r="T8" s="30">
        <f t="shared" si="0"/>
        <v>-2.9000000000000004</v>
      </c>
      <c r="U8" s="30">
        <f t="shared" si="1"/>
        <v>-3.000000000000001</v>
      </c>
      <c r="V8" s="30">
        <f t="shared" si="2"/>
        <v>-0.30000000000000004</v>
      </c>
      <c r="W8" s="30">
        <f t="shared" si="3"/>
        <v>-0.6000000000000001</v>
      </c>
      <c r="X8" s="30">
        <f t="shared" si="4"/>
        <v>7.6000000000000005</v>
      </c>
      <c r="Y8" s="30">
        <f t="shared" si="4"/>
        <v>4.65</v>
      </c>
      <c r="Z8" s="31">
        <v>0</v>
      </c>
      <c r="AA8" s="30">
        <f t="shared" si="5"/>
        <v>0.9</v>
      </c>
      <c r="AB8" s="30">
        <f t="shared" si="6"/>
        <v>1.35</v>
      </c>
      <c r="AC8" s="1">
        <v>1</v>
      </c>
    </row>
    <row r="9" spans="1:29" s="1" customFormat="1" ht="12.75">
      <c r="A9" s="44" t="s">
        <v>58</v>
      </c>
      <c r="B9" s="2" t="s">
        <v>10</v>
      </c>
      <c r="C9" s="1">
        <v>16761</v>
      </c>
      <c r="D9" s="1" t="s">
        <v>68</v>
      </c>
      <c r="E9" s="1">
        <v>17</v>
      </c>
      <c r="F9" s="1">
        <v>397</v>
      </c>
      <c r="G9" s="1">
        <v>21</v>
      </c>
      <c r="H9" s="1">
        <v>19</v>
      </c>
      <c r="I9" s="1">
        <v>0</v>
      </c>
      <c r="J9" s="3">
        <v>1</v>
      </c>
      <c r="K9" s="12">
        <v>6.9</v>
      </c>
      <c r="L9" s="1">
        <v>12.5</v>
      </c>
      <c r="M9" s="12">
        <v>8.3</v>
      </c>
      <c r="N9" s="8">
        <v>12</v>
      </c>
      <c r="O9" s="12" t="s">
        <v>112</v>
      </c>
      <c r="P9" s="12">
        <v>0.8</v>
      </c>
      <c r="Q9" s="48">
        <v>1</v>
      </c>
      <c r="R9" s="12">
        <v>1</v>
      </c>
      <c r="S9" s="48">
        <v>1.7</v>
      </c>
      <c r="T9" s="30">
        <f t="shared" si="0"/>
        <v>5.6</v>
      </c>
      <c r="U9" s="30">
        <f t="shared" si="1"/>
        <v>3.6999999999999993</v>
      </c>
      <c r="V9" s="30">
        <f t="shared" si="2"/>
        <v>-0.19999999999999996</v>
      </c>
      <c r="W9" s="30">
        <f t="shared" si="3"/>
        <v>-0.7</v>
      </c>
      <c r="X9" s="30">
        <f t="shared" si="4"/>
        <v>7.6000000000000005</v>
      </c>
      <c r="Y9" s="30">
        <f t="shared" si="4"/>
        <v>12.25</v>
      </c>
      <c r="Z9" s="31">
        <v>1</v>
      </c>
      <c r="AA9" s="30">
        <f t="shared" si="5"/>
        <v>0.9</v>
      </c>
      <c r="AB9" s="30">
        <f t="shared" si="6"/>
        <v>1.35</v>
      </c>
      <c r="AC9" s="1">
        <v>1</v>
      </c>
    </row>
    <row r="10" spans="1:29" s="1" customFormat="1" ht="12.75">
      <c r="A10" s="44" t="s">
        <v>58</v>
      </c>
      <c r="B10" s="2" t="s">
        <v>11</v>
      </c>
      <c r="C10" s="1">
        <v>16761</v>
      </c>
      <c r="D10" s="1" t="s">
        <v>68</v>
      </c>
      <c r="E10" s="1">
        <v>16</v>
      </c>
      <c r="F10" s="1">
        <v>404</v>
      </c>
      <c r="G10" s="1">
        <v>21</v>
      </c>
      <c r="H10" s="1">
        <v>19</v>
      </c>
      <c r="I10" s="1">
        <v>0</v>
      </c>
      <c r="J10" s="3">
        <v>4</v>
      </c>
      <c r="K10" s="12">
        <v>6.9</v>
      </c>
      <c r="L10" s="12">
        <v>7.1</v>
      </c>
      <c r="M10" s="12">
        <v>8.3</v>
      </c>
      <c r="N10" s="8">
        <v>11.8</v>
      </c>
      <c r="O10" s="12" t="s">
        <v>112</v>
      </c>
      <c r="P10" s="12">
        <v>0.8</v>
      </c>
      <c r="Q10" s="48">
        <v>0.4</v>
      </c>
      <c r="R10" s="12">
        <v>1</v>
      </c>
      <c r="S10" s="48">
        <v>2.6</v>
      </c>
      <c r="T10" s="30">
        <f t="shared" si="0"/>
        <v>0.1999999999999993</v>
      </c>
      <c r="U10" s="30">
        <f t="shared" si="1"/>
        <v>3.5</v>
      </c>
      <c r="V10" s="30">
        <f t="shared" si="2"/>
        <v>0.4</v>
      </c>
      <c r="W10" s="30">
        <f t="shared" si="3"/>
        <v>-1.6</v>
      </c>
      <c r="X10" s="30">
        <f t="shared" si="4"/>
        <v>7.6000000000000005</v>
      </c>
      <c r="Y10" s="30">
        <f t="shared" si="4"/>
        <v>9.45</v>
      </c>
      <c r="Z10" s="31">
        <v>1</v>
      </c>
      <c r="AA10" s="30">
        <f t="shared" si="5"/>
        <v>0.9</v>
      </c>
      <c r="AB10" s="30">
        <f t="shared" si="6"/>
        <v>1.5</v>
      </c>
      <c r="AC10" s="1">
        <v>1</v>
      </c>
    </row>
    <row r="11" spans="1:29" s="1" customFormat="1" ht="12.75">
      <c r="A11" s="44" t="s">
        <v>58</v>
      </c>
      <c r="B11" s="2" t="s">
        <v>17</v>
      </c>
      <c r="C11" s="1">
        <v>16540</v>
      </c>
      <c r="D11" s="1" t="s">
        <v>69</v>
      </c>
      <c r="E11" s="1">
        <v>4</v>
      </c>
      <c r="F11" s="1">
        <v>97</v>
      </c>
      <c r="J11" s="3"/>
      <c r="K11" s="12">
        <v>6.9</v>
      </c>
      <c r="L11" s="12">
        <v>3.8</v>
      </c>
      <c r="M11" s="12">
        <v>8.3</v>
      </c>
      <c r="N11" s="8">
        <v>11.6</v>
      </c>
      <c r="O11" s="12" t="s">
        <v>112</v>
      </c>
      <c r="P11" s="12">
        <v>0.8</v>
      </c>
      <c r="Q11" s="48">
        <v>0.2</v>
      </c>
      <c r="R11" s="12">
        <v>1</v>
      </c>
      <c r="S11" s="48">
        <v>0.1</v>
      </c>
      <c r="T11" s="30">
        <f t="shared" si="0"/>
        <v>-3.1000000000000005</v>
      </c>
      <c r="U11" s="30">
        <f t="shared" si="1"/>
        <v>3.299999999999999</v>
      </c>
      <c r="V11" s="30">
        <f t="shared" si="2"/>
        <v>0.6000000000000001</v>
      </c>
      <c r="W11" s="30">
        <f t="shared" si="3"/>
        <v>0.9</v>
      </c>
      <c r="X11" s="30">
        <f t="shared" si="4"/>
        <v>7.6000000000000005</v>
      </c>
      <c r="Y11" s="30">
        <f t="shared" si="4"/>
        <v>7.699999999999999</v>
      </c>
      <c r="Z11" s="31">
        <v>1</v>
      </c>
      <c r="AA11" s="30">
        <f t="shared" si="5"/>
        <v>0.9</v>
      </c>
      <c r="AB11" s="30">
        <f t="shared" si="6"/>
        <v>0.15000000000000002</v>
      </c>
      <c r="AC11" s="1">
        <v>0</v>
      </c>
    </row>
    <row r="12" spans="1:29" s="1" customFormat="1" ht="12.75">
      <c r="A12" s="44" t="s">
        <v>58</v>
      </c>
      <c r="B12" s="2" t="s">
        <v>19</v>
      </c>
      <c r="C12" s="1">
        <v>16540</v>
      </c>
      <c r="D12" s="1" t="s">
        <v>69</v>
      </c>
      <c r="E12" s="1">
        <v>24</v>
      </c>
      <c r="F12" s="1">
        <v>624</v>
      </c>
      <c r="G12" s="1">
        <v>32</v>
      </c>
      <c r="H12" s="1">
        <v>29</v>
      </c>
      <c r="I12" s="1">
        <v>1</v>
      </c>
      <c r="J12" s="3">
        <v>1</v>
      </c>
      <c r="K12" s="12">
        <v>6.9</v>
      </c>
      <c r="L12" s="12">
        <v>11.7</v>
      </c>
      <c r="M12" s="12">
        <v>8.3</v>
      </c>
      <c r="N12" s="8">
        <v>10.7</v>
      </c>
      <c r="O12" s="12" t="s">
        <v>112</v>
      </c>
      <c r="P12" s="12">
        <v>0.8</v>
      </c>
      <c r="Q12" s="48">
        <v>2.6</v>
      </c>
      <c r="R12" s="12">
        <v>1</v>
      </c>
      <c r="S12" s="48">
        <v>1.7</v>
      </c>
      <c r="T12" s="30">
        <f t="shared" si="0"/>
        <v>4.799999999999999</v>
      </c>
      <c r="U12" s="30">
        <f t="shared" si="1"/>
        <v>2.3999999999999986</v>
      </c>
      <c r="V12" s="30">
        <f t="shared" si="2"/>
        <v>-1.8</v>
      </c>
      <c r="W12" s="30">
        <f t="shared" si="3"/>
        <v>-0.7</v>
      </c>
      <c r="X12" s="30">
        <f t="shared" si="4"/>
        <v>7.6000000000000005</v>
      </c>
      <c r="Y12" s="30">
        <f t="shared" si="4"/>
        <v>11.2</v>
      </c>
      <c r="Z12" s="31">
        <v>1</v>
      </c>
      <c r="AA12" s="30">
        <f t="shared" si="5"/>
        <v>0.9</v>
      </c>
      <c r="AB12" s="30">
        <f t="shared" si="6"/>
        <v>2.15</v>
      </c>
      <c r="AC12" s="1">
        <v>1</v>
      </c>
    </row>
    <row r="13" spans="1:29" s="1" customFormat="1" ht="12.75">
      <c r="A13" s="44" t="s">
        <v>58</v>
      </c>
      <c r="B13" s="2" t="s">
        <v>20</v>
      </c>
      <c r="C13" s="1">
        <v>16562</v>
      </c>
      <c r="D13" s="1" t="s">
        <v>70</v>
      </c>
      <c r="E13" s="1">
        <v>15</v>
      </c>
      <c r="F13" s="1">
        <v>321</v>
      </c>
      <c r="G13" s="1">
        <v>16</v>
      </c>
      <c r="H13" s="1">
        <v>13</v>
      </c>
      <c r="I13" s="1">
        <v>0</v>
      </c>
      <c r="J13" s="3">
        <v>1</v>
      </c>
      <c r="K13" s="12">
        <v>6.9</v>
      </c>
      <c r="L13" s="12">
        <v>8.2</v>
      </c>
      <c r="M13" s="12">
        <v>8.3</v>
      </c>
      <c r="N13" s="8">
        <v>7.8</v>
      </c>
      <c r="O13" s="12" t="s">
        <v>112</v>
      </c>
      <c r="P13" s="12">
        <v>0.8</v>
      </c>
      <c r="Q13" s="48">
        <v>2</v>
      </c>
      <c r="R13" s="12">
        <v>1</v>
      </c>
      <c r="S13" s="48">
        <v>1.2</v>
      </c>
      <c r="T13" s="30">
        <f aca="true" t="shared" si="7" ref="T13:T36">L13-K13</f>
        <v>1.299999999999999</v>
      </c>
      <c r="U13" s="30">
        <f aca="true" t="shared" si="8" ref="U13:U36">N13-M13</f>
        <v>-0.5000000000000009</v>
      </c>
      <c r="V13" s="30">
        <f t="shared" si="2"/>
        <v>-1.2</v>
      </c>
      <c r="W13" s="30">
        <f t="shared" si="3"/>
        <v>-0.19999999999999996</v>
      </c>
      <c r="X13" s="30">
        <f aca="true" t="shared" si="9" ref="X13:X36">AVERAGE(K13,M13)</f>
        <v>7.6000000000000005</v>
      </c>
      <c r="Y13" s="30">
        <f aca="true" t="shared" si="10" ref="Y13:Y36">AVERAGE(L13,N13)</f>
        <v>8</v>
      </c>
      <c r="Z13" s="31">
        <v>1</v>
      </c>
      <c r="AA13" s="30">
        <f t="shared" si="5"/>
        <v>0.9</v>
      </c>
      <c r="AB13" s="30">
        <f t="shared" si="6"/>
        <v>1.6</v>
      </c>
      <c r="AC13" s="1">
        <v>1</v>
      </c>
    </row>
    <row r="14" spans="1:29" s="1" customFormat="1" ht="12.75">
      <c r="A14" s="44" t="s">
        <v>58</v>
      </c>
      <c r="B14" s="2" t="s">
        <v>22</v>
      </c>
      <c r="C14" s="1">
        <v>16556</v>
      </c>
      <c r="D14" s="1" t="s">
        <v>71</v>
      </c>
      <c r="E14" s="1">
        <v>13</v>
      </c>
      <c r="F14" s="1">
        <v>262</v>
      </c>
      <c r="G14" s="1">
        <v>18</v>
      </c>
      <c r="H14" s="1">
        <v>16</v>
      </c>
      <c r="I14" s="1">
        <v>1</v>
      </c>
      <c r="J14" s="3">
        <v>2</v>
      </c>
      <c r="K14" s="12">
        <v>6.9</v>
      </c>
      <c r="L14" s="12">
        <v>13.4</v>
      </c>
      <c r="M14" s="12">
        <v>8.3</v>
      </c>
      <c r="N14" s="8">
        <v>11.8</v>
      </c>
      <c r="O14" s="12" t="s">
        <v>112</v>
      </c>
      <c r="P14" s="12">
        <v>0.8</v>
      </c>
      <c r="Q14" s="48">
        <v>4.3</v>
      </c>
      <c r="R14" s="12">
        <v>1</v>
      </c>
      <c r="S14" s="48">
        <v>5</v>
      </c>
      <c r="T14" s="30">
        <f t="shared" si="7"/>
        <v>6.5</v>
      </c>
      <c r="U14" s="30">
        <f t="shared" si="8"/>
        <v>3.5</v>
      </c>
      <c r="V14" s="30">
        <f t="shared" si="2"/>
        <v>-3.5</v>
      </c>
      <c r="W14" s="30">
        <f t="shared" si="3"/>
        <v>-4</v>
      </c>
      <c r="X14" s="30">
        <f t="shared" si="9"/>
        <v>7.6000000000000005</v>
      </c>
      <c r="Y14" s="30">
        <f t="shared" si="10"/>
        <v>12.600000000000001</v>
      </c>
      <c r="Z14" s="31">
        <v>1</v>
      </c>
      <c r="AA14" s="30">
        <f t="shared" si="5"/>
        <v>0.9</v>
      </c>
      <c r="AB14" s="66">
        <f t="shared" si="6"/>
        <v>4.65</v>
      </c>
      <c r="AC14" s="1">
        <v>1</v>
      </c>
    </row>
    <row r="15" spans="1:29" s="1" customFormat="1" ht="12.75">
      <c r="A15" s="44" t="s">
        <v>58</v>
      </c>
      <c r="B15" s="2" t="s">
        <v>25</v>
      </c>
      <c r="C15" s="1">
        <v>16766</v>
      </c>
      <c r="D15" s="1" t="s">
        <v>72</v>
      </c>
      <c r="E15" s="1">
        <v>11</v>
      </c>
      <c r="F15" s="1">
        <v>193</v>
      </c>
      <c r="G15" s="1">
        <v>14</v>
      </c>
      <c r="H15" s="1">
        <v>12</v>
      </c>
      <c r="I15" s="1">
        <v>0</v>
      </c>
      <c r="J15" s="3">
        <v>0</v>
      </c>
      <c r="K15" s="12">
        <v>6.9</v>
      </c>
      <c r="L15" s="12">
        <v>2.9</v>
      </c>
      <c r="M15" s="12">
        <v>8.3</v>
      </c>
      <c r="N15" s="8">
        <v>6</v>
      </c>
      <c r="O15" s="12" t="s">
        <v>112</v>
      </c>
      <c r="P15" s="12">
        <v>0.8</v>
      </c>
      <c r="Q15" s="48">
        <v>0.3</v>
      </c>
      <c r="R15" s="12">
        <v>1</v>
      </c>
      <c r="S15" s="48">
        <v>0.6</v>
      </c>
      <c r="T15" s="30">
        <f t="shared" si="7"/>
        <v>-4</v>
      </c>
      <c r="U15" s="30">
        <f t="shared" si="8"/>
        <v>-2.3000000000000007</v>
      </c>
      <c r="V15" s="30">
        <f t="shared" si="2"/>
        <v>0.5</v>
      </c>
      <c r="W15" s="30">
        <f t="shared" si="3"/>
        <v>0.4</v>
      </c>
      <c r="X15" s="30">
        <f t="shared" si="9"/>
        <v>7.6000000000000005</v>
      </c>
      <c r="Y15" s="30">
        <f t="shared" si="10"/>
        <v>4.45</v>
      </c>
      <c r="Z15" s="31">
        <v>0</v>
      </c>
      <c r="AA15" s="30">
        <f t="shared" si="5"/>
        <v>0.9</v>
      </c>
      <c r="AB15" s="30">
        <f t="shared" si="6"/>
        <v>0.44999999999999996</v>
      </c>
      <c r="AC15" s="1">
        <v>0</v>
      </c>
    </row>
    <row r="16" spans="1:29" s="1" customFormat="1" ht="12.75">
      <c r="A16" s="44" t="s">
        <v>58</v>
      </c>
      <c r="B16" s="2" t="s">
        <v>26</v>
      </c>
      <c r="C16" s="1">
        <v>16766</v>
      </c>
      <c r="D16" s="1" t="s">
        <v>73</v>
      </c>
      <c r="E16" s="1">
        <v>7</v>
      </c>
      <c r="F16" s="1">
        <v>141</v>
      </c>
      <c r="G16" s="1">
        <v>11</v>
      </c>
      <c r="H16" s="1">
        <v>11</v>
      </c>
      <c r="I16" s="1">
        <v>0</v>
      </c>
      <c r="J16" s="3">
        <v>0</v>
      </c>
      <c r="K16" s="12">
        <v>6.9</v>
      </c>
      <c r="L16" s="12">
        <v>10.9</v>
      </c>
      <c r="M16" s="12">
        <v>8.3</v>
      </c>
      <c r="N16" s="8">
        <v>11</v>
      </c>
      <c r="O16" s="12" t="s">
        <v>112</v>
      </c>
      <c r="P16" s="12">
        <v>0.8</v>
      </c>
      <c r="Q16" s="48">
        <v>0.6</v>
      </c>
      <c r="R16" s="12">
        <v>1</v>
      </c>
      <c r="S16" s="48">
        <v>1.7</v>
      </c>
      <c r="T16" s="30">
        <f t="shared" si="7"/>
        <v>4</v>
      </c>
      <c r="U16" s="30">
        <f t="shared" si="8"/>
        <v>2.6999999999999993</v>
      </c>
      <c r="V16" s="30">
        <f t="shared" si="2"/>
        <v>0.20000000000000007</v>
      </c>
      <c r="W16" s="30">
        <f t="shared" si="3"/>
        <v>-0.7</v>
      </c>
      <c r="X16" s="30">
        <f t="shared" si="9"/>
        <v>7.6000000000000005</v>
      </c>
      <c r="Y16" s="30">
        <f t="shared" si="10"/>
        <v>10.95</v>
      </c>
      <c r="Z16" s="31">
        <v>1</v>
      </c>
      <c r="AA16" s="30">
        <f t="shared" si="5"/>
        <v>0.9</v>
      </c>
      <c r="AB16" s="30">
        <f t="shared" si="6"/>
        <v>1.15</v>
      </c>
      <c r="AC16" s="1">
        <v>1</v>
      </c>
    </row>
    <row r="17" spans="1:29" s="1" customFormat="1" ht="12.75">
      <c r="A17" s="44" t="s">
        <v>58</v>
      </c>
      <c r="B17" s="2" t="s">
        <v>27</v>
      </c>
      <c r="C17" s="1">
        <v>16767</v>
      </c>
      <c r="D17" s="1" t="s">
        <v>74</v>
      </c>
      <c r="E17" s="1">
        <v>19</v>
      </c>
      <c r="F17" s="1">
        <v>411</v>
      </c>
      <c r="G17" s="1">
        <v>24</v>
      </c>
      <c r="H17" s="1">
        <v>23</v>
      </c>
      <c r="I17" s="1">
        <v>1</v>
      </c>
      <c r="J17" s="3">
        <v>0</v>
      </c>
      <c r="K17" s="12">
        <v>6.9</v>
      </c>
      <c r="L17" s="12">
        <v>6.2</v>
      </c>
      <c r="M17" s="12">
        <v>8.3</v>
      </c>
      <c r="N17" s="8">
        <v>7.6</v>
      </c>
      <c r="O17" s="12" t="s">
        <v>112</v>
      </c>
      <c r="P17" s="12">
        <v>0.8</v>
      </c>
      <c r="Q17" s="48">
        <v>0.7</v>
      </c>
      <c r="R17" s="12">
        <v>1</v>
      </c>
      <c r="S17" s="48">
        <v>1.3</v>
      </c>
      <c r="T17" s="30">
        <f t="shared" si="7"/>
        <v>-0.7000000000000002</v>
      </c>
      <c r="U17" s="30">
        <f t="shared" si="8"/>
        <v>-0.7000000000000011</v>
      </c>
      <c r="V17" s="30">
        <f t="shared" si="2"/>
        <v>0.10000000000000009</v>
      </c>
      <c r="W17" s="30">
        <f t="shared" si="3"/>
        <v>-0.30000000000000004</v>
      </c>
      <c r="X17" s="30">
        <f t="shared" si="9"/>
        <v>7.6000000000000005</v>
      </c>
      <c r="Y17" s="30">
        <f t="shared" si="10"/>
        <v>6.9</v>
      </c>
      <c r="Z17" s="31">
        <v>0</v>
      </c>
      <c r="AA17" s="30">
        <f t="shared" si="5"/>
        <v>0.9</v>
      </c>
      <c r="AB17" s="30">
        <f t="shared" si="6"/>
        <v>1</v>
      </c>
      <c r="AC17" s="1">
        <v>1</v>
      </c>
    </row>
    <row r="18" spans="1:29" s="1" customFormat="1" ht="12.75">
      <c r="A18" s="44" t="s">
        <v>58</v>
      </c>
      <c r="B18" s="2" t="s">
        <v>28</v>
      </c>
      <c r="C18" s="1">
        <v>16559</v>
      </c>
      <c r="D18" s="1" t="s">
        <v>75</v>
      </c>
      <c r="E18" s="1">
        <v>10</v>
      </c>
      <c r="F18" s="1">
        <v>214</v>
      </c>
      <c r="G18" s="1">
        <v>13</v>
      </c>
      <c r="H18" s="1">
        <v>10</v>
      </c>
      <c r="I18" s="1">
        <v>0</v>
      </c>
      <c r="J18" s="3">
        <v>0</v>
      </c>
      <c r="K18" s="12">
        <v>6.9</v>
      </c>
      <c r="L18" s="12">
        <v>4.6</v>
      </c>
      <c r="M18" s="12">
        <v>8.3</v>
      </c>
      <c r="N18" s="8">
        <v>11</v>
      </c>
      <c r="O18" s="12" t="s">
        <v>112</v>
      </c>
      <c r="P18" s="12">
        <v>0.8</v>
      </c>
      <c r="Q18" s="48">
        <v>1.3</v>
      </c>
      <c r="R18" s="12">
        <v>1</v>
      </c>
      <c r="S18" s="48">
        <v>2.2</v>
      </c>
      <c r="T18" s="30">
        <f t="shared" si="7"/>
        <v>-2.3000000000000007</v>
      </c>
      <c r="U18" s="30">
        <f t="shared" si="8"/>
        <v>2.6999999999999993</v>
      </c>
      <c r="V18" s="30">
        <f t="shared" si="2"/>
        <v>-0.5</v>
      </c>
      <c r="W18" s="30">
        <f t="shared" si="3"/>
        <v>-1.2000000000000002</v>
      </c>
      <c r="X18" s="30">
        <f t="shared" si="9"/>
        <v>7.6000000000000005</v>
      </c>
      <c r="Y18" s="30">
        <f t="shared" si="10"/>
        <v>7.8</v>
      </c>
      <c r="Z18" s="31">
        <v>1</v>
      </c>
      <c r="AA18" s="30">
        <f t="shared" si="5"/>
        <v>0.9</v>
      </c>
      <c r="AB18" s="30">
        <f t="shared" si="6"/>
        <v>1.75</v>
      </c>
      <c r="AC18" s="1">
        <v>1</v>
      </c>
    </row>
    <row r="19" spans="1:29" s="1" customFormat="1" ht="12.75">
      <c r="A19" s="44" t="s">
        <v>58</v>
      </c>
      <c r="B19" s="2" t="s">
        <v>30</v>
      </c>
      <c r="C19" s="1">
        <v>16567</v>
      </c>
      <c r="D19" s="1" t="s">
        <v>76</v>
      </c>
      <c r="E19" s="1">
        <v>16</v>
      </c>
      <c r="F19" s="1">
        <v>383</v>
      </c>
      <c r="G19" s="1">
        <v>22</v>
      </c>
      <c r="H19" s="1">
        <v>20</v>
      </c>
      <c r="I19" s="1">
        <v>1</v>
      </c>
      <c r="J19" s="3">
        <v>4</v>
      </c>
      <c r="K19" s="12">
        <v>6.9</v>
      </c>
      <c r="L19" s="12">
        <v>5.2</v>
      </c>
      <c r="M19" s="12">
        <v>8.3</v>
      </c>
      <c r="N19" s="8">
        <v>10.5</v>
      </c>
      <c r="O19" s="12" t="s">
        <v>112</v>
      </c>
      <c r="P19" s="12">
        <v>0.8</v>
      </c>
      <c r="Q19" s="48">
        <v>0.4</v>
      </c>
      <c r="R19" s="12">
        <v>1</v>
      </c>
      <c r="S19" s="48">
        <v>1.4</v>
      </c>
      <c r="T19" s="30">
        <f t="shared" si="7"/>
        <v>-1.7000000000000002</v>
      </c>
      <c r="U19" s="30">
        <f t="shared" si="8"/>
        <v>2.1999999999999993</v>
      </c>
      <c r="V19" s="30">
        <f t="shared" si="2"/>
        <v>0.4</v>
      </c>
      <c r="W19" s="30">
        <f t="shared" si="3"/>
        <v>-0.3999999999999999</v>
      </c>
      <c r="X19" s="30">
        <f t="shared" si="9"/>
        <v>7.6000000000000005</v>
      </c>
      <c r="Y19" s="30">
        <f t="shared" si="10"/>
        <v>7.85</v>
      </c>
      <c r="Z19" s="31">
        <v>1</v>
      </c>
      <c r="AA19" s="30">
        <f t="shared" si="5"/>
        <v>0.9</v>
      </c>
      <c r="AB19" s="30">
        <f t="shared" si="6"/>
        <v>0.8999999999999999</v>
      </c>
      <c r="AC19" s="1">
        <v>1</v>
      </c>
    </row>
    <row r="20" spans="1:29" s="1" customFormat="1" ht="12.75">
      <c r="A20" s="44" t="s">
        <v>58</v>
      </c>
      <c r="B20" s="2" t="s">
        <v>32</v>
      </c>
      <c r="C20" s="1">
        <v>16552</v>
      </c>
      <c r="D20" s="1" t="s">
        <v>77</v>
      </c>
      <c r="E20" s="1">
        <v>19</v>
      </c>
      <c r="F20" s="1">
        <v>414</v>
      </c>
      <c r="G20" s="1">
        <v>21</v>
      </c>
      <c r="H20" s="1">
        <v>19</v>
      </c>
      <c r="I20" s="1">
        <v>0</v>
      </c>
      <c r="J20" s="3">
        <v>0</v>
      </c>
      <c r="K20" s="12">
        <v>6.9</v>
      </c>
      <c r="L20" s="12">
        <v>7.1</v>
      </c>
      <c r="M20" s="12">
        <v>8.3</v>
      </c>
      <c r="N20" s="8">
        <v>9.4</v>
      </c>
      <c r="O20" s="12" t="s">
        <v>112</v>
      </c>
      <c r="P20" s="12">
        <v>0.8</v>
      </c>
      <c r="Q20" s="48">
        <v>1.4</v>
      </c>
      <c r="R20" s="12">
        <v>1</v>
      </c>
      <c r="S20" s="48">
        <v>1.6</v>
      </c>
      <c r="T20" s="30">
        <f t="shared" si="7"/>
        <v>0.1999999999999993</v>
      </c>
      <c r="U20" s="30">
        <f t="shared" si="8"/>
        <v>1.0999999999999996</v>
      </c>
      <c r="V20" s="30">
        <f t="shared" si="2"/>
        <v>-0.5999999999999999</v>
      </c>
      <c r="W20" s="30">
        <f t="shared" si="3"/>
        <v>-0.6000000000000001</v>
      </c>
      <c r="X20" s="30">
        <f t="shared" si="9"/>
        <v>7.6000000000000005</v>
      </c>
      <c r="Y20" s="30">
        <f t="shared" si="10"/>
        <v>8.25</v>
      </c>
      <c r="Z20" s="31">
        <v>1</v>
      </c>
      <c r="AA20" s="30">
        <f t="shared" si="5"/>
        <v>0.9</v>
      </c>
      <c r="AB20" s="30">
        <f t="shared" si="6"/>
        <v>1.5</v>
      </c>
      <c r="AC20" s="1">
        <v>1</v>
      </c>
    </row>
    <row r="21" spans="1:29" s="1" customFormat="1" ht="12.75">
      <c r="A21" s="44" t="s">
        <v>58</v>
      </c>
      <c r="B21" s="2" t="s">
        <v>33</v>
      </c>
      <c r="C21" s="1">
        <v>16727</v>
      </c>
      <c r="D21" s="1" t="s">
        <v>78</v>
      </c>
      <c r="E21" s="1">
        <v>12</v>
      </c>
      <c r="F21" s="1">
        <v>257</v>
      </c>
      <c r="G21" s="1">
        <v>13</v>
      </c>
      <c r="H21" s="1">
        <v>13</v>
      </c>
      <c r="I21" s="1">
        <v>0</v>
      </c>
      <c r="J21" s="3">
        <v>0</v>
      </c>
      <c r="K21" s="12">
        <v>6.9</v>
      </c>
      <c r="L21" s="12">
        <v>3.8</v>
      </c>
      <c r="M21" s="12">
        <v>8.3</v>
      </c>
      <c r="N21" s="8">
        <v>10.4</v>
      </c>
      <c r="O21" s="12" t="s">
        <v>112</v>
      </c>
      <c r="P21" s="12">
        <v>0.8</v>
      </c>
      <c r="Q21" s="48">
        <v>0.1</v>
      </c>
      <c r="R21" s="12">
        <v>1</v>
      </c>
      <c r="S21" s="48">
        <v>0.9</v>
      </c>
      <c r="T21" s="30">
        <f t="shared" si="7"/>
        <v>-3.1000000000000005</v>
      </c>
      <c r="U21" s="30">
        <f t="shared" si="8"/>
        <v>2.0999999999999996</v>
      </c>
      <c r="V21" s="30">
        <f t="shared" si="2"/>
        <v>0.7000000000000001</v>
      </c>
      <c r="W21" s="30">
        <f t="shared" si="3"/>
        <v>0.09999999999999998</v>
      </c>
      <c r="X21" s="30">
        <f t="shared" si="9"/>
        <v>7.6000000000000005</v>
      </c>
      <c r="Y21" s="30">
        <f t="shared" si="10"/>
        <v>7.1</v>
      </c>
      <c r="Z21" s="31">
        <v>0</v>
      </c>
      <c r="AA21" s="30">
        <f t="shared" si="5"/>
        <v>0.9</v>
      </c>
      <c r="AB21" s="30">
        <f t="shared" si="6"/>
        <v>0.5</v>
      </c>
      <c r="AC21" s="1">
        <v>0</v>
      </c>
    </row>
    <row r="22" spans="1:29" s="1" customFormat="1" ht="12.75">
      <c r="A22" s="44" t="s">
        <v>58</v>
      </c>
      <c r="B22" s="2" t="s">
        <v>34</v>
      </c>
      <c r="C22" s="1">
        <v>16727</v>
      </c>
      <c r="D22" s="1" t="s">
        <v>79</v>
      </c>
      <c r="E22" s="1">
        <v>21</v>
      </c>
      <c r="F22" s="1">
        <v>473</v>
      </c>
      <c r="G22" s="1">
        <v>29</v>
      </c>
      <c r="H22" s="1">
        <v>27</v>
      </c>
      <c r="I22" s="1">
        <v>1</v>
      </c>
      <c r="J22" s="3">
        <v>1</v>
      </c>
      <c r="K22" s="12">
        <v>6.9</v>
      </c>
      <c r="L22" s="12">
        <v>7.2</v>
      </c>
      <c r="M22" s="12">
        <v>8.3</v>
      </c>
      <c r="N22" s="8">
        <v>9.7</v>
      </c>
      <c r="O22" s="12" t="s">
        <v>112</v>
      </c>
      <c r="P22" s="12">
        <v>0.8</v>
      </c>
      <c r="Q22" s="48">
        <v>1</v>
      </c>
      <c r="R22" s="12">
        <v>1</v>
      </c>
      <c r="S22" s="48">
        <v>1.2</v>
      </c>
      <c r="T22" s="30">
        <f t="shared" si="7"/>
        <v>0.2999999999999998</v>
      </c>
      <c r="U22" s="30">
        <f t="shared" si="8"/>
        <v>1.3999999999999986</v>
      </c>
      <c r="V22" s="30">
        <f t="shared" si="2"/>
        <v>-0.19999999999999996</v>
      </c>
      <c r="W22" s="30">
        <f t="shared" si="3"/>
        <v>-0.19999999999999996</v>
      </c>
      <c r="X22" s="30">
        <f t="shared" si="9"/>
        <v>7.6000000000000005</v>
      </c>
      <c r="Y22" s="30">
        <f t="shared" si="10"/>
        <v>8.45</v>
      </c>
      <c r="Z22" s="31">
        <v>1</v>
      </c>
      <c r="AA22" s="30">
        <f t="shared" si="5"/>
        <v>0.9</v>
      </c>
      <c r="AB22" s="30">
        <f t="shared" si="6"/>
        <v>1.1</v>
      </c>
      <c r="AC22" s="1">
        <v>1</v>
      </c>
    </row>
    <row r="23" spans="1:29" s="1" customFormat="1" ht="12.75">
      <c r="A23" s="44" t="s">
        <v>58</v>
      </c>
      <c r="B23" s="2" t="s">
        <v>36</v>
      </c>
      <c r="C23" s="1">
        <v>16515</v>
      </c>
      <c r="D23" s="1" t="s">
        <v>80</v>
      </c>
      <c r="E23" s="1">
        <v>17</v>
      </c>
      <c r="F23" s="1">
        <v>355</v>
      </c>
      <c r="G23" s="1">
        <v>24</v>
      </c>
      <c r="H23" s="1">
        <v>23</v>
      </c>
      <c r="I23" s="1">
        <v>3</v>
      </c>
      <c r="J23" s="3">
        <v>1</v>
      </c>
      <c r="K23" s="12">
        <v>6.9</v>
      </c>
      <c r="L23" s="12">
        <v>7.4</v>
      </c>
      <c r="M23" s="12">
        <v>8.3</v>
      </c>
      <c r="N23" s="8">
        <v>10.3</v>
      </c>
      <c r="O23" s="12" t="s">
        <v>112</v>
      </c>
      <c r="P23" s="12">
        <v>0.8</v>
      </c>
      <c r="Q23" s="48">
        <v>1.3</v>
      </c>
      <c r="R23" s="12">
        <v>1</v>
      </c>
      <c r="S23" s="48">
        <v>2.1</v>
      </c>
      <c r="T23" s="30">
        <f t="shared" si="7"/>
        <v>0.5</v>
      </c>
      <c r="U23" s="30">
        <f t="shared" si="8"/>
        <v>2</v>
      </c>
      <c r="V23" s="30">
        <f t="shared" si="2"/>
        <v>-0.5</v>
      </c>
      <c r="W23" s="30">
        <f t="shared" si="3"/>
        <v>-1.1</v>
      </c>
      <c r="X23" s="30">
        <f t="shared" si="9"/>
        <v>7.6000000000000005</v>
      </c>
      <c r="Y23" s="30">
        <f t="shared" si="10"/>
        <v>8.850000000000001</v>
      </c>
      <c r="Z23" s="31">
        <v>1</v>
      </c>
      <c r="AA23" s="30">
        <f t="shared" si="5"/>
        <v>0.9</v>
      </c>
      <c r="AB23" s="30">
        <f t="shared" si="6"/>
        <v>1.7000000000000002</v>
      </c>
      <c r="AC23" s="1">
        <v>1</v>
      </c>
    </row>
    <row r="24" spans="1:29" s="1" customFormat="1" ht="12.75">
      <c r="A24" s="44" t="s">
        <v>58</v>
      </c>
      <c r="B24" s="2" t="s">
        <v>37</v>
      </c>
      <c r="C24" s="1">
        <v>16515</v>
      </c>
      <c r="D24" s="1" t="s">
        <v>80</v>
      </c>
      <c r="E24" s="1">
        <v>8</v>
      </c>
      <c r="F24" s="1">
        <v>174</v>
      </c>
      <c r="G24" s="1">
        <v>11</v>
      </c>
      <c r="H24" s="1">
        <v>10</v>
      </c>
      <c r="I24" s="1">
        <v>1</v>
      </c>
      <c r="J24" s="3">
        <v>0</v>
      </c>
      <c r="K24" s="12">
        <v>6.9</v>
      </c>
      <c r="L24" s="12">
        <v>5.6</v>
      </c>
      <c r="M24" s="12">
        <v>8.3</v>
      </c>
      <c r="N24" s="8">
        <v>9</v>
      </c>
      <c r="O24" s="12" t="s">
        <v>112</v>
      </c>
      <c r="P24" s="12">
        <v>0.8</v>
      </c>
      <c r="Q24" s="48">
        <v>1.3</v>
      </c>
      <c r="R24" s="12">
        <v>1</v>
      </c>
      <c r="S24" s="48">
        <v>2.6</v>
      </c>
      <c r="T24" s="30">
        <f t="shared" si="7"/>
        <v>-1.3000000000000007</v>
      </c>
      <c r="U24" s="30">
        <f t="shared" si="8"/>
        <v>0.6999999999999993</v>
      </c>
      <c r="V24" s="30">
        <f t="shared" si="2"/>
        <v>-0.5</v>
      </c>
      <c r="W24" s="30">
        <f t="shared" si="3"/>
        <v>-1.6</v>
      </c>
      <c r="X24" s="30">
        <f t="shared" si="9"/>
        <v>7.6000000000000005</v>
      </c>
      <c r="Y24" s="30">
        <f t="shared" si="10"/>
        <v>7.3</v>
      </c>
      <c r="Z24" s="31">
        <v>0</v>
      </c>
      <c r="AA24" s="30">
        <f t="shared" si="5"/>
        <v>0.9</v>
      </c>
      <c r="AB24" s="30">
        <f t="shared" si="6"/>
        <v>1.9500000000000002</v>
      </c>
      <c r="AC24" s="1">
        <v>1</v>
      </c>
    </row>
    <row r="25" spans="1:29" s="1" customFormat="1" ht="12.75">
      <c r="A25" s="44" t="s">
        <v>58</v>
      </c>
      <c r="B25" s="2" t="s">
        <v>39</v>
      </c>
      <c r="C25" s="1">
        <v>16515</v>
      </c>
      <c r="D25" s="1" t="s">
        <v>80</v>
      </c>
      <c r="E25" s="1">
        <v>22</v>
      </c>
      <c r="F25" s="1">
        <v>504</v>
      </c>
      <c r="G25" s="1">
        <v>25</v>
      </c>
      <c r="H25" s="1">
        <v>23</v>
      </c>
      <c r="I25" s="1">
        <v>1</v>
      </c>
      <c r="J25" s="3">
        <v>0</v>
      </c>
      <c r="K25" s="12">
        <v>6.9</v>
      </c>
      <c r="L25" s="12">
        <v>6.8</v>
      </c>
      <c r="M25" s="12">
        <v>8.3</v>
      </c>
      <c r="N25" s="8">
        <v>9</v>
      </c>
      <c r="O25" s="12" t="s">
        <v>112</v>
      </c>
      <c r="P25" s="12">
        <v>0.8</v>
      </c>
      <c r="Q25" s="48">
        <v>1.1</v>
      </c>
      <c r="R25" s="12">
        <v>1</v>
      </c>
      <c r="S25" s="48">
        <v>1.6</v>
      </c>
      <c r="T25" s="30">
        <f t="shared" si="7"/>
        <v>-0.10000000000000053</v>
      </c>
      <c r="U25" s="30">
        <f t="shared" si="8"/>
        <v>0.6999999999999993</v>
      </c>
      <c r="V25" s="30">
        <f t="shared" si="2"/>
        <v>-0.30000000000000004</v>
      </c>
      <c r="W25" s="30">
        <f t="shared" si="3"/>
        <v>-0.6000000000000001</v>
      </c>
      <c r="X25" s="30">
        <f t="shared" si="9"/>
        <v>7.6000000000000005</v>
      </c>
      <c r="Y25" s="30">
        <f t="shared" si="10"/>
        <v>7.9</v>
      </c>
      <c r="Z25" s="31">
        <v>1</v>
      </c>
      <c r="AA25" s="30">
        <f t="shared" si="5"/>
        <v>0.9</v>
      </c>
      <c r="AB25" s="30">
        <f t="shared" si="6"/>
        <v>1.35</v>
      </c>
      <c r="AC25" s="1">
        <v>1</v>
      </c>
    </row>
    <row r="26" spans="1:29" s="1" customFormat="1" ht="12.75">
      <c r="A26" s="44" t="s">
        <v>58</v>
      </c>
      <c r="B26" s="2" t="s">
        <v>43</v>
      </c>
      <c r="C26" s="1">
        <v>16515</v>
      </c>
      <c r="D26" s="1" t="s">
        <v>80</v>
      </c>
      <c r="E26" s="1">
        <v>6</v>
      </c>
      <c r="F26" s="1">
        <v>163</v>
      </c>
      <c r="G26" s="1">
        <v>7</v>
      </c>
      <c r="H26" s="1">
        <v>6</v>
      </c>
      <c r="I26" s="1">
        <v>0</v>
      </c>
      <c r="J26" s="3">
        <v>0</v>
      </c>
      <c r="K26" s="12">
        <v>6.9</v>
      </c>
      <c r="L26" s="12">
        <v>21.7</v>
      </c>
      <c r="M26" s="12">
        <v>8.3</v>
      </c>
      <c r="N26" s="8">
        <v>13</v>
      </c>
      <c r="O26" s="12" t="s">
        <v>112</v>
      </c>
      <c r="P26" s="12">
        <v>0.8</v>
      </c>
      <c r="Q26" s="48">
        <v>4.2</v>
      </c>
      <c r="R26" s="12">
        <v>1</v>
      </c>
      <c r="S26" s="48">
        <v>3.5</v>
      </c>
      <c r="T26" s="30">
        <f t="shared" si="7"/>
        <v>14.799999999999999</v>
      </c>
      <c r="U26" s="30">
        <f t="shared" si="8"/>
        <v>4.699999999999999</v>
      </c>
      <c r="V26" s="30">
        <f t="shared" si="2"/>
        <v>-3.4000000000000004</v>
      </c>
      <c r="W26" s="30">
        <f t="shared" si="3"/>
        <v>-2.5</v>
      </c>
      <c r="X26" s="30">
        <f t="shared" si="9"/>
        <v>7.6000000000000005</v>
      </c>
      <c r="Y26" s="30">
        <f t="shared" si="10"/>
        <v>17.35</v>
      </c>
      <c r="Z26" s="31">
        <v>1</v>
      </c>
      <c r="AA26" s="30">
        <f t="shared" si="5"/>
        <v>0.9</v>
      </c>
      <c r="AB26" s="30">
        <f t="shared" si="6"/>
        <v>3.85</v>
      </c>
      <c r="AC26" s="1">
        <v>1</v>
      </c>
    </row>
    <row r="27" spans="1:29" s="1" customFormat="1" ht="12.75">
      <c r="A27" s="44" t="s">
        <v>58</v>
      </c>
      <c r="B27" s="2" t="s">
        <v>44</v>
      </c>
      <c r="C27" s="1">
        <v>16515</v>
      </c>
      <c r="D27" s="1" t="s">
        <v>81</v>
      </c>
      <c r="E27" s="1">
        <v>6</v>
      </c>
      <c r="F27" s="1">
        <v>123</v>
      </c>
      <c r="G27" s="1">
        <v>8</v>
      </c>
      <c r="H27" s="1">
        <v>8</v>
      </c>
      <c r="I27" s="1">
        <v>0</v>
      </c>
      <c r="J27" s="3">
        <v>0</v>
      </c>
      <c r="K27" s="12">
        <v>6.9</v>
      </c>
      <c r="L27" s="12">
        <v>13.8</v>
      </c>
      <c r="M27" s="12">
        <v>8.3</v>
      </c>
      <c r="N27" s="8">
        <v>30.2</v>
      </c>
      <c r="O27" s="12" t="s">
        <v>112</v>
      </c>
      <c r="P27" s="12">
        <v>0.8</v>
      </c>
      <c r="Q27" s="48">
        <v>2.9</v>
      </c>
      <c r="R27" s="12">
        <v>1</v>
      </c>
      <c r="S27" s="48">
        <v>6</v>
      </c>
      <c r="T27" s="30">
        <f t="shared" si="7"/>
        <v>6.9</v>
      </c>
      <c r="U27" s="30">
        <f t="shared" si="8"/>
        <v>21.9</v>
      </c>
      <c r="V27" s="30">
        <f t="shared" si="2"/>
        <v>-2.0999999999999996</v>
      </c>
      <c r="W27" s="30">
        <f t="shared" si="3"/>
        <v>-5</v>
      </c>
      <c r="X27" s="30">
        <f t="shared" si="9"/>
        <v>7.6000000000000005</v>
      </c>
      <c r="Y27" s="66">
        <f t="shared" si="10"/>
        <v>22</v>
      </c>
      <c r="Z27" s="31">
        <v>1</v>
      </c>
      <c r="AA27" s="30">
        <f t="shared" si="5"/>
        <v>0.9</v>
      </c>
      <c r="AB27" s="30">
        <f t="shared" si="6"/>
        <v>4.45</v>
      </c>
      <c r="AC27" s="1">
        <v>1</v>
      </c>
    </row>
    <row r="28" spans="1:29" s="1" customFormat="1" ht="12.75">
      <c r="A28" s="44" t="s">
        <v>58</v>
      </c>
      <c r="B28" s="2" t="s">
        <v>45</v>
      </c>
      <c r="C28" s="1">
        <v>16515</v>
      </c>
      <c r="D28" s="1" t="s">
        <v>82</v>
      </c>
      <c r="E28" s="1">
        <v>8</v>
      </c>
      <c r="F28" s="1">
        <v>183</v>
      </c>
      <c r="G28" s="1">
        <v>11</v>
      </c>
      <c r="H28" s="1">
        <v>9</v>
      </c>
      <c r="I28" s="1">
        <v>0</v>
      </c>
      <c r="J28" s="3">
        <v>0</v>
      </c>
      <c r="K28" s="12">
        <v>6.9</v>
      </c>
      <c r="L28" s="12">
        <v>2.4</v>
      </c>
      <c r="M28" s="12">
        <v>8.3</v>
      </c>
      <c r="N28" s="8">
        <v>7.8</v>
      </c>
      <c r="O28" s="12" t="s">
        <v>112</v>
      </c>
      <c r="P28" s="12">
        <v>0.8</v>
      </c>
      <c r="Q28" s="48">
        <v>0</v>
      </c>
      <c r="R28" s="12">
        <v>1</v>
      </c>
      <c r="S28" s="48">
        <v>0</v>
      </c>
      <c r="T28" s="30">
        <f t="shared" si="7"/>
        <v>-4.5</v>
      </c>
      <c r="U28" s="30">
        <f t="shared" si="8"/>
        <v>-0.5000000000000009</v>
      </c>
      <c r="V28" s="30">
        <f t="shared" si="2"/>
        <v>0.8</v>
      </c>
      <c r="W28" s="30">
        <f t="shared" si="3"/>
        <v>1</v>
      </c>
      <c r="X28" s="30">
        <f t="shared" si="9"/>
        <v>7.6000000000000005</v>
      </c>
      <c r="Y28" s="30">
        <f t="shared" si="10"/>
        <v>5.1</v>
      </c>
      <c r="Z28" s="31">
        <v>0</v>
      </c>
      <c r="AA28" s="30">
        <f t="shared" si="5"/>
        <v>0.9</v>
      </c>
      <c r="AB28" s="66">
        <f t="shared" si="6"/>
        <v>0</v>
      </c>
      <c r="AC28" s="1">
        <v>0</v>
      </c>
    </row>
    <row r="29" spans="1:29" s="1" customFormat="1" ht="12.75">
      <c r="A29" s="44" t="s">
        <v>58</v>
      </c>
      <c r="B29" s="2" t="s">
        <v>46</v>
      </c>
      <c r="C29" s="1">
        <v>16565</v>
      </c>
      <c r="D29" s="1" t="s">
        <v>83</v>
      </c>
      <c r="E29" s="1">
        <v>7</v>
      </c>
      <c r="F29" s="1">
        <v>197</v>
      </c>
      <c r="G29" s="1">
        <v>11</v>
      </c>
      <c r="H29" s="1">
        <v>11</v>
      </c>
      <c r="I29" s="1">
        <v>0</v>
      </c>
      <c r="J29" s="3">
        <v>1</v>
      </c>
      <c r="K29" s="12">
        <v>6.9</v>
      </c>
      <c r="L29" s="12">
        <v>10.1</v>
      </c>
      <c r="M29" s="12">
        <v>8.3</v>
      </c>
      <c r="N29" s="8">
        <v>5.9</v>
      </c>
      <c r="O29" s="12" t="s">
        <v>112</v>
      </c>
      <c r="P29" s="12">
        <v>0.8</v>
      </c>
      <c r="Q29" s="48">
        <v>0.3</v>
      </c>
      <c r="R29" s="12">
        <v>1</v>
      </c>
      <c r="S29" s="48">
        <v>0.4</v>
      </c>
      <c r="T29" s="30">
        <f t="shared" si="7"/>
        <v>3.1999999999999993</v>
      </c>
      <c r="U29" s="30">
        <f t="shared" si="8"/>
        <v>-2.4000000000000004</v>
      </c>
      <c r="V29" s="30">
        <f t="shared" si="2"/>
        <v>0.5</v>
      </c>
      <c r="W29" s="30">
        <f t="shared" si="3"/>
        <v>0.6</v>
      </c>
      <c r="X29" s="30">
        <f t="shared" si="9"/>
        <v>7.6000000000000005</v>
      </c>
      <c r="Y29" s="30">
        <f t="shared" si="10"/>
        <v>8</v>
      </c>
      <c r="Z29" s="31">
        <v>1</v>
      </c>
      <c r="AA29" s="30">
        <f t="shared" si="5"/>
        <v>0.9</v>
      </c>
      <c r="AB29" s="30">
        <f t="shared" si="6"/>
        <v>0.35</v>
      </c>
      <c r="AC29" s="1">
        <v>0</v>
      </c>
    </row>
    <row r="30" spans="1:29" s="1" customFormat="1" ht="12.75">
      <c r="A30" s="44" t="s">
        <v>58</v>
      </c>
      <c r="B30" s="2" t="s">
        <v>47</v>
      </c>
      <c r="C30" s="1">
        <v>16515</v>
      </c>
      <c r="D30" s="1" t="s">
        <v>84</v>
      </c>
      <c r="E30" s="1">
        <v>10</v>
      </c>
      <c r="F30" s="1">
        <v>171</v>
      </c>
      <c r="G30" s="1">
        <v>11</v>
      </c>
      <c r="H30" s="1">
        <v>10</v>
      </c>
      <c r="I30" s="1">
        <v>0</v>
      </c>
      <c r="J30" s="3">
        <v>0</v>
      </c>
      <c r="K30" s="12">
        <v>6.9</v>
      </c>
      <c r="L30" s="12">
        <v>8.1</v>
      </c>
      <c r="M30" s="12">
        <v>8.3</v>
      </c>
      <c r="N30" s="8">
        <v>7.1</v>
      </c>
      <c r="O30" s="12" t="s">
        <v>112</v>
      </c>
      <c r="P30" s="12">
        <v>0.8</v>
      </c>
      <c r="Q30" s="48">
        <v>4.7</v>
      </c>
      <c r="R30" s="12">
        <v>1</v>
      </c>
      <c r="S30" s="48">
        <v>1.6</v>
      </c>
      <c r="T30" s="30">
        <f t="shared" si="7"/>
        <v>1.1999999999999993</v>
      </c>
      <c r="U30" s="30">
        <f t="shared" si="8"/>
        <v>-1.200000000000001</v>
      </c>
      <c r="V30" s="30">
        <f t="shared" si="2"/>
        <v>-3.9000000000000004</v>
      </c>
      <c r="W30" s="30">
        <f t="shared" si="3"/>
        <v>-0.6000000000000001</v>
      </c>
      <c r="X30" s="30">
        <f t="shared" si="9"/>
        <v>7.6000000000000005</v>
      </c>
      <c r="Y30" s="30">
        <f t="shared" si="10"/>
        <v>7.6</v>
      </c>
      <c r="Z30" s="31">
        <v>1</v>
      </c>
      <c r="AA30" s="30">
        <f t="shared" si="5"/>
        <v>0.9</v>
      </c>
      <c r="AB30" s="30">
        <f t="shared" si="6"/>
        <v>3.1500000000000004</v>
      </c>
      <c r="AC30" s="1">
        <v>1</v>
      </c>
    </row>
    <row r="31" spans="1:29" s="1" customFormat="1" ht="12.75">
      <c r="A31" s="44" t="s">
        <v>58</v>
      </c>
      <c r="B31" s="2" t="s">
        <v>48</v>
      </c>
      <c r="C31" s="1">
        <v>16775</v>
      </c>
      <c r="D31" s="1" t="s">
        <v>85</v>
      </c>
      <c r="E31" s="1">
        <v>8</v>
      </c>
      <c r="F31" s="1">
        <v>141</v>
      </c>
      <c r="G31" s="1">
        <v>13</v>
      </c>
      <c r="H31" s="1">
        <v>9</v>
      </c>
      <c r="I31" s="1">
        <v>0</v>
      </c>
      <c r="J31" s="3">
        <v>0</v>
      </c>
      <c r="K31" s="12">
        <v>6.9</v>
      </c>
      <c r="L31" s="12">
        <v>3.2</v>
      </c>
      <c r="M31" s="12">
        <v>8.3</v>
      </c>
      <c r="N31" s="8">
        <v>5.5</v>
      </c>
      <c r="O31" s="12" t="s">
        <v>112</v>
      </c>
      <c r="P31" s="12">
        <v>0.8</v>
      </c>
      <c r="Q31" s="48">
        <v>0</v>
      </c>
      <c r="R31" s="12">
        <v>1</v>
      </c>
      <c r="S31" s="48">
        <v>0.2</v>
      </c>
      <c r="T31" s="30">
        <f t="shared" si="7"/>
        <v>-3.7</v>
      </c>
      <c r="U31" s="30">
        <f t="shared" si="8"/>
        <v>-2.8000000000000007</v>
      </c>
      <c r="V31" s="30">
        <f t="shared" si="2"/>
        <v>0.8</v>
      </c>
      <c r="W31" s="30">
        <f t="shared" si="3"/>
        <v>0.8</v>
      </c>
      <c r="X31" s="30">
        <f t="shared" si="9"/>
        <v>7.6000000000000005</v>
      </c>
      <c r="Y31" s="66">
        <f t="shared" si="10"/>
        <v>4.35</v>
      </c>
      <c r="Z31" s="31">
        <v>0</v>
      </c>
      <c r="AA31" s="30">
        <f t="shared" si="5"/>
        <v>0.9</v>
      </c>
      <c r="AB31" s="30">
        <f t="shared" si="6"/>
        <v>0.1</v>
      </c>
      <c r="AC31" s="1">
        <v>0</v>
      </c>
    </row>
    <row r="32" spans="1:29" s="1" customFormat="1" ht="12.75">
      <c r="A32" s="44" t="s">
        <v>58</v>
      </c>
      <c r="B32" s="2" t="s">
        <v>51</v>
      </c>
      <c r="C32" s="1">
        <v>16727</v>
      </c>
      <c r="D32" s="1" t="s">
        <v>86</v>
      </c>
      <c r="E32" s="1">
        <v>13</v>
      </c>
      <c r="F32" s="1">
        <v>341</v>
      </c>
      <c r="G32" s="1">
        <v>19</v>
      </c>
      <c r="H32" s="1">
        <v>19</v>
      </c>
      <c r="I32" s="1">
        <v>2</v>
      </c>
      <c r="J32" s="3">
        <v>0</v>
      </c>
      <c r="K32" s="12">
        <v>6.9</v>
      </c>
      <c r="L32" s="12">
        <v>4.9</v>
      </c>
      <c r="M32" s="12">
        <v>8.3</v>
      </c>
      <c r="N32" s="8">
        <v>11.8</v>
      </c>
      <c r="O32" s="12" t="s">
        <v>112</v>
      </c>
      <c r="P32" s="12">
        <v>0.8</v>
      </c>
      <c r="Q32" s="48">
        <v>0.4</v>
      </c>
      <c r="R32" s="12">
        <v>1</v>
      </c>
      <c r="S32" s="48">
        <v>1.9</v>
      </c>
      <c r="T32" s="30">
        <f t="shared" si="7"/>
        <v>-2</v>
      </c>
      <c r="U32" s="30">
        <f t="shared" si="8"/>
        <v>3.5</v>
      </c>
      <c r="V32" s="30">
        <f t="shared" si="2"/>
        <v>0.4</v>
      </c>
      <c r="W32" s="30">
        <f t="shared" si="3"/>
        <v>-0.8999999999999999</v>
      </c>
      <c r="X32" s="30">
        <f t="shared" si="9"/>
        <v>7.6000000000000005</v>
      </c>
      <c r="Y32" s="30">
        <f t="shared" si="10"/>
        <v>8.350000000000001</v>
      </c>
      <c r="Z32" s="31">
        <v>1</v>
      </c>
      <c r="AA32" s="30">
        <f t="shared" si="5"/>
        <v>0.9</v>
      </c>
      <c r="AB32" s="30">
        <f t="shared" si="6"/>
        <v>1.15</v>
      </c>
      <c r="AC32" s="1">
        <v>1</v>
      </c>
    </row>
    <row r="33" spans="1:29" s="1" customFormat="1" ht="12.75">
      <c r="A33" s="44" t="s">
        <v>58</v>
      </c>
      <c r="B33" s="2" t="s">
        <v>52</v>
      </c>
      <c r="C33" s="1">
        <v>16727</v>
      </c>
      <c r="D33" s="1" t="s">
        <v>86</v>
      </c>
      <c r="E33" s="1">
        <v>12</v>
      </c>
      <c r="F33" s="1">
        <v>257</v>
      </c>
      <c r="G33" s="1">
        <v>17</v>
      </c>
      <c r="H33" s="1">
        <v>16</v>
      </c>
      <c r="I33" s="1">
        <v>1</v>
      </c>
      <c r="J33" s="3">
        <v>0</v>
      </c>
      <c r="K33" s="12">
        <v>6.9</v>
      </c>
      <c r="L33" s="12">
        <v>10.6</v>
      </c>
      <c r="M33" s="12">
        <v>8.3</v>
      </c>
      <c r="N33" s="8">
        <v>9.9</v>
      </c>
      <c r="O33" s="12" t="s">
        <v>112</v>
      </c>
      <c r="P33" s="12">
        <v>0.8</v>
      </c>
      <c r="Q33" s="48">
        <v>3.2</v>
      </c>
      <c r="R33" s="12">
        <v>1</v>
      </c>
      <c r="S33" s="48">
        <v>4</v>
      </c>
      <c r="T33" s="30">
        <f t="shared" si="7"/>
        <v>3.6999999999999993</v>
      </c>
      <c r="U33" s="30">
        <f t="shared" si="8"/>
        <v>1.5999999999999996</v>
      </c>
      <c r="V33" s="30">
        <f t="shared" si="2"/>
        <v>-2.4000000000000004</v>
      </c>
      <c r="W33" s="30">
        <f t="shared" si="3"/>
        <v>-3</v>
      </c>
      <c r="X33" s="30">
        <f t="shared" si="9"/>
        <v>7.6000000000000005</v>
      </c>
      <c r="Y33" s="30">
        <f t="shared" si="10"/>
        <v>10.25</v>
      </c>
      <c r="Z33" s="31">
        <v>1</v>
      </c>
      <c r="AA33" s="30">
        <f t="shared" si="5"/>
        <v>0.9</v>
      </c>
      <c r="AB33" s="30">
        <f t="shared" si="6"/>
        <v>3.6</v>
      </c>
      <c r="AC33" s="1">
        <v>1</v>
      </c>
    </row>
    <row r="34" spans="1:29" s="1" customFormat="1" ht="12.75">
      <c r="A34" s="44" t="s">
        <v>58</v>
      </c>
      <c r="B34" s="2" t="s">
        <v>55</v>
      </c>
      <c r="C34" s="1">
        <v>16792</v>
      </c>
      <c r="D34" s="1" t="s">
        <v>87</v>
      </c>
      <c r="E34" s="1">
        <v>10</v>
      </c>
      <c r="F34" s="1">
        <v>204</v>
      </c>
      <c r="G34" s="1">
        <v>14</v>
      </c>
      <c r="H34" s="1">
        <v>11</v>
      </c>
      <c r="I34" s="1">
        <v>1</v>
      </c>
      <c r="J34" s="3">
        <v>0</v>
      </c>
      <c r="K34" s="12">
        <v>6.9</v>
      </c>
      <c r="L34" s="12">
        <v>7.6</v>
      </c>
      <c r="M34" s="12">
        <v>8.3</v>
      </c>
      <c r="N34" s="8">
        <v>8.5</v>
      </c>
      <c r="O34" s="12" t="s">
        <v>112</v>
      </c>
      <c r="P34" s="12">
        <v>0.8</v>
      </c>
      <c r="Q34" s="48">
        <v>0</v>
      </c>
      <c r="R34" s="12">
        <v>1</v>
      </c>
      <c r="S34" s="48">
        <v>0.7</v>
      </c>
      <c r="T34" s="30">
        <f t="shared" si="7"/>
        <v>0.6999999999999993</v>
      </c>
      <c r="U34" s="30">
        <f t="shared" si="8"/>
        <v>0.1999999999999993</v>
      </c>
      <c r="V34" s="30">
        <f t="shared" si="2"/>
        <v>0.8</v>
      </c>
      <c r="W34" s="30">
        <f t="shared" si="3"/>
        <v>0.30000000000000004</v>
      </c>
      <c r="X34" s="30">
        <f t="shared" si="9"/>
        <v>7.6000000000000005</v>
      </c>
      <c r="Y34" s="30">
        <f t="shared" si="10"/>
        <v>8.05</v>
      </c>
      <c r="Z34" s="31">
        <v>1</v>
      </c>
      <c r="AA34" s="30">
        <f t="shared" si="5"/>
        <v>0.9</v>
      </c>
      <c r="AB34" s="30">
        <f t="shared" si="6"/>
        <v>0.35</v>
      </c>
      <c r="AC34" s="1">
        <v>0</v>
      </c>
    </row>
    <row r="35" spans="1:29" s="1" customFormat="1" ht="12.75">
      <c r="A35" s="44" t="s">
        <v>58</v>
      </c>
      <c r="B35" s="2" t="s">
        <v>56</v>
      </c>
      <c r="C35" s="1">
        <v>16792</v>
      </c>
      <c r="D35" s="1" t="s">
        <v>87</v>
      </c>
      <c r="E35" s="1">
        <v>12</v>
      </c>
      <c r="F35" s="1">
        <v>244</v>
      </c>
      <c r="G35" s="1">
        <v>16</v>
      </c>
      <c r="H35" s="1">
        <v>16</v>
      </c>
      <c r="I35" s="1">
        <v>1</v>
      </c>
      <c r="J35" s="3">
        <v>0</v>
      </c>
      <c r="K35" s="12">
        <v>6.9</v>
      </c>
      <c r="L35" s="12">
        <v>4.9</v>
      </c>
      <c r="M35" s="12">
        <v>8.3</v>
      </c>
      <c r="N35" s="8">
        <v>8.1</v>
      </c>
      <c r="O35" s="12" t="s">
        <v>112</v>
      </c>
      <c r="P35" s="12">
        <v>0.8</v>
      </c>
      <c r="Q35" s="48">
        <v>0.4</v>
      </c>
      <c r="R35" s="12">
        <v>1</v>
      </c>
      <c r="S35" s="48">
        <v>1.2</v>
      </c>
      <c r="T35" s="30">
        <f t="shared" si="7"/>
        <v>-2</v>
      </c>
      <c r="U35" s="30">
        <f t="shared" si="8"/>
        <v>-0.20000000000000107</v>
      </c>
      <c r="V35" s="30">
        <f t="shared" si="2"/>
        <v>0.4</v>
      </c>
      <c r="W35" s="30">
        <f t="shared" si="3"/>
        <v>-0.19999999999999996</v>
      </c>
      <c r="X35" s="30">
        <f t="shared" si="9"/>
        <v>7.6000000000000005</v>
      </c>
      <c r="Y35" s="30">
        <f t="shared" si="10"/>
        <v>6.5</v>
      </c>
      <c r="Z35" s="31">
        <v>0</v>
      </c>
      <c r="AA35" s="30">
        <f t="shared" si="5"/>
        <v>0.9</v>
      </c>
      <c r="AB35" s="30">
        <f t="shared" si="6"/>
        <v>0.8</v>
      </c>
      <c r="AC35" s="1">
        <v>0</v>
      </c>
    </row>
    <row r="36" spans="1:29" s="1" customFormat="1" ht="12.75">
      <c r="A36" s="44" t="s">
        <v>58</v>
      </c>
      <c r="B36" s="2" t="s">
        <v>57</v>
      </c>
      <c r="C36" s="1">
        <v>16792</v>
      </c>
      <c r="D36" s="1" t="s">
        <v>89</v>
      </c>
      <c r="E36" s="1">
        <v>3</v>
      </c>
      <c r="F36" s="1">
        <v>71</v>
      </c>
      <c r="G36" s="1">
        <v>6</v>
      </c>
      <c r="H36" s="1">
        <v>5</v>
      </c>
      <c r="I36" s="1">
        <v>0</v>
      </c>
      <c r="J36" s="3">
        <v>0</v>
      </c>
      <c r="K36" s="12">
        <v>6.9</v>
      </c>
      <c r="L36" s="12">
        <v>3.2</v>
      </c>
      <c r="M36" s="12">
        <v>8.3</v>
      </c>
      <c r="N36" s="8">
        <v>18.8</v>
      </c>
      <c r="O36" s="12" t="s">
        <v>112</v>
      </c>
      <c r="P36" s="12">
        <v>0.8</v>
      </c>
      <c r="Q36" s="48">
        <v>0.9</v>
      </c>
      <c r="R36" s="12">
        <v>1</v>
      </c>
      <c r="S36" s="8">
        <v>2.5</v>
      </c>
      <c r="T36" s="30">
        <f t="shared" si="7"/>
        <v>-3.7</v>
      </c>
      <c r="U36" s="30">
        <f t="shared" si="8"/>
        <v>10.5</v>
      </c>
      <c r="V36" s="30">
        <f t="shared" si="2"/>
        <v>-0.09999999999999998</v>
      </c>
      <c r="W36" s="30">
        <f t="shared" si="3"/>
        <v>-1.5</v>
      </c>
      <c r="X36" s="30">
        <f t="shared" si="9"/>
        <v>7.6000000000000005</v>
      </c>
      <c r="Y36" s="30">
        <f t="shared" si="10"/>
        <v>11</v>
      </c>
      <c r="Z36" s="31">
        <v>1</v>
      </c>
      <c r="AA36" s="30">
        <f t="shared" si="5"/>
        <v>0.9</v>
      </c>
      <c r="AB36" s="30">
        <f t="shared" si="6"/>
        <v>1.7</v>
      </c>
      <c r="AC36" s="1">
        <v>1</v>
      </c>
    </row>
    <row r="38" spans="11:29" ht="12.75">
      <c r="K38" s="34">
        <f>AVERAGE(K3:K36)</f>
        <v>6.900000000000004</v>
      </c>
      <c r="L38" s="34">
        <f aca="true" t="shared" si="11" ref="L38:S38">AVERAGE(L3:L36)</f>
        <v>7.2823529411764705</v>
      </c>
      <c r="M38" s="34">
        <f t="shared" si="11"/>
        <v>8.300000000000004</v>
      </c>
      <c r="N38" s="34">
        <f t="shared" si="11"/>
        <v>10.455882352941178</v>
      </c>
      <c r="O38" s="34"/>
      <c r="P38" s="34">
        <f t="shared" si="11"/>
        <v>0.8000000000000004</v>
      </c>
      <c r="Q38" s="34">
        <f t="shared" si="11"/>
        <v>1.1705882352941175</v>
      </c>
      <c r="R38" s="34">
        <f t="shared" si="11"/>
        <v>1</v>
      </c>
      <c r="S38" s="34">
        <f t="shared" si="11"/>
        <v>1.8147058823529416</v>
      </c>
      <c r="T38" s="34"/>
      <c r="U38" s="34"/>
      <c r="V38" s="34"/>
      <c r="W38" s="34"/>
      <c r="Y38" s="30" t="s">
        <v>137</v>
      </c>
      <c r="Z38" s="30">
        <f>COUNTIF(Z3:Z36,1)</f>
        <v>24</v>
      </c>
      <c r="AA38" s="30"/>
      <c r="AB38" s="30"/>
      <c r="AC38" s="30">
        <f>COUNTIF(AC3:AC36,1)</f>
        <v>23</v>
      </c>
    </row>
    <row r="39" spans="25:29" ht="12.75">
      <c r="Y39" s="30" t="s">
        <v>138</v>
      </c>
      <c r="Z39" s="30">
        <f>COUNTIF(Z3:Z36,0)</f>
        <v>10</v>
      </c>
      <c r="AA39" s="30"/>
      <c r="AB39" s="30"/>
      <c r="AC39" s="30">
        <f>COUNTIF(AC3:AC36,0)</f>
        <v>11</v>
      </c>
    </row>
    <row r="40" spans="25:29" ht="12.75">
      <c r="Y40" s="30" t="s">
        <v>144</v>
      </c>
      <c r="Z40" s="30">
        <f>SUM(Z38:Z39)</f>
        <v>34</v>
      </c>
      <c r="AA40" s="30"/>
      <c r="AB40" s="30"/>
      <c r="AC40" s="30">
        <f>SUM(AC38:AC39)</f>
        <v>34</v>
      </c>
    </row>
  </sheetData>
  <hyperlinks>
    <hyperlink ref="B3" r:id="rId1" display="http://www.bildung-brandenburg.de/schulportraets/index.php?id=6&amp;amp;schuljahr=2007&amp;amp;schulnr=104917&amp;amp;cHash=0122293136"/>
    <hyperlink ref="B4" r:id="rId2" display="http://www.bildung-brandenburg.de/schulportraets/index.php?id=6&amp;amp;schuljahr=2007&amp;amp;schulnr=102982&amp;amp;cHash=68ef300d31"/>
    <hyperlink ref="B5" r:id="rId3" display="http://www.bildung-brandenburg.de/schulportraets/index.php?id=6&amp;amp;schuljahr=2007&amp;amp;schulnr=102994&amp;amp;cHash=40903a900c"/>
    <hyperlink ref="B6" r:id="rId4" display="http://www.bildung-brandenburg.de/schulportraets/index.php?id=6&amp;amp;schuljahr=2007&amp;amp;schulnr=104954&amp;amp;cHash=fc36d0a8e9"/>
    <hyperlink ref="B7" r:id="rId5" display="http://www.bildung-brandenburg.de/schulportraets/index.php?id=6&amp;amp;schuljahr=2007&amp;amp;schulnr=111790&amp;amp;cHash=91a949615a"/>
    <hyperlink ref="B8" r:id="rId6" display="http://www.bildung-brandenburg.de/schulportraets/index.php?id=6&amp;amp;schuljahr=2007&amp;amp;schulnr=104966&amp;amp;cHash=471990e23b"/>
    <hyperlink ref="B9" r:id="rId7" display="http://www.bildung-brandenburg.de/schulportraets/index.php?id=6&amp;amp;schuljahr=2007&amp;amp;schulnr=104796&amp;amp;cHash=ab1ccaf096"/>
    <hyperlink ref="B10" r:id="rId8" display="http://www.bildung-brandenburg.de/schulportraets/index.php?id=6&amp;amp;schuljahr=2007&amp;amp;schulnr=104899&amp;amp;cHash=350cf9e68c"/>
    <hyperlink ref="B11" r:id="rId9" display="http://www.bildung-brandenburg.de/schulportraets/index.php?id=6&amp;amp;schuljahr=2007&amp;amp;schulnr=106422&amp;amp;cHash=d08586f21b"/>
    <hyperlink ref="B12" r:id="rId10" display="http://www.bildung-brandenburg.de/schulportraets/index.php?id=6&amp;amp;schuljahr=2007&amp;amp;schulnr=104887&amp;amp;cHash=b323156322"/>
    <hyperlink ref="B13" r:id="rId11" display="http://www.bildung-brandenburg.de/schulportraets/index.php?id=6&amp;amp;schuljahr=2007&amp;amp;schulnr=104929&amp;amp;cHash=5009c9753a"/>
    <hyperlink ref="B14" r:id="rId12" display="http://www.bildung-brandenburg.de/schulportraets/index.php?id=6&amp;amp;schuljahr=2007&amp;amp;schulnr=104905&amp;amp;cHash=124aa82a85"/>
    <hyperlink ref="B15" r:id="rId13" display="http://www.bildung-brandenburg.de/schulportraets/index.php?id=6&amp;amp;schuljahr=2007&amp;amp;schulnr=104875&amp;amp;cHash=7819e5edc0"/>
    <hyperlink ref="B16" r:id="rId14" display="http://www.bildung-brandenburg.de/schulportraets/index.php?id=6&amp;amp;schuljahr=2007&amp;amp;schulnr=104802&amp;amp;cHash=8061031d19"/>
    <hyperlink ref="B17" r:id="rId15" display="http://www.bildung-brandenburg.de/schulportraets/index.php?id=6&amp;amp;schuljahr=2007&amp;amp;schulnr=104863&amp;amp;cHash=946fbfe2a9"/>
    <hyperlink ref="B18" r:id="rId16" display="http://www.bildung-brandenburg.de/schulportraets/index.php?id=6&amp;amp;schuljahr=2007&amp;amp;schulnr=104980&amp;amp;cHash=d9d08cf03e"/>
    <hyperlink ref="B19" r:id="rId17" display="http://www.bildung-brandenburg.de/schulportraets/index.php?id=6&amp;amp;schuljahr=2007&amp;amp;schulnr=104991&amp;amp;cHash=b50f0084a2"/>
    <hyperlink ref="B20" r:id="rId18" display="http://www.bildung-brandenburg.de/schulportraets/index.php?id=6&amp;amp;schuljahr=2007&amp;amp;schulnr=104838&amp;amp;cHash=a9d1574640"/>
    <hyperlink ref="B21" r:id="rId19" display="http://www.bildung-brandenburg.de/schulportraets/index.php?id=6&amp;amp;schuljahr=2007&amp;amp;schulnr=104814&amp;amp;cHash=c01c20705e"/>
    <hyperlink ref="B22" r:id="rId20" display="http://www.bildung-brandenburg.de/schulportraets/index.php?id=6&amp;amp;schuljahr=2007&amp;amp;schulnr=105030&amp;amp;cHash=7851f628c6"/>
    <hyperlink ref="B23" r:id="rId21" display="http://www.bildung-brandenburg.de/schulportraets/index.php?id=6&amp;amp;schuljahr=2007&amp;amp;schulnr=104851&amp;amp;cHash=2dedbe75e7"/>
    <hyperlink ref="B24" r:id="rId22" display="http://www.bildung-brandenburg.de/schulportraets/index.php?id=6&amp;amp;schuljahr=2007&amp;amp;schulnr=105004&amp;amp;cHash=8bbd3d5b83"/>
    <hyperlink ref="B25" r:id="rId23" display="http://www.bildung-brandenburg.de/schulportraets/index.php?id=6&amp;amp;schuljahr=2007&amp;amp;schulnr=105028&amp;amp;cHash=c8e9eda9e1"/>
    <hyperlink ref="B26" r:id="rId24" display="http://www.bildung-brandenburg.de/schulportraets/index.php?id=6&amp;amp;schuljahr=2007&amp;amp;schulnr=105016&amp;amp;cHash=35f11e5617"/>
    <hyperlink ref="B27" r:id="rId25" display="http://www.bildung-brandenburg.de/schulportraets/index.php?id=6&amp;amp;schuljahr=2007&amp;amp;schulnr=104930&amp;amp;cHash=49e1f5cd9f"/>
    <hyperlink ref="B28" r:id="rId26" display="http://www.bildung-brandenburg.de/schulportraets/index.php?id=6&amp;amp;schuljahr=2007&amp;amp;schulnr=105739&amp;amp;cHash=e3469043e3"/>
    <hyperlink ref="B29" r:id="rId27" display="http://www.bildung-brandenburg.de/schulportraets/index.php?id=6&amp;amp;schuljahr=2007&amp;amp;schulnr=104978&amp;amp;cHash=b066668c16"/>
    <hyperlink ref="B30" r:id="rId28" display="http://www.bildung-brandenburg.de/schulportraets/index.php?id=6&amp;amp;schuljahr=2007&amp;amp;schulnr=104826&amp;amp;cHash=212b92962c"/>
    <hyperlink ref="B31" r:id="rId29" display="http://www.bildung-brandenburg.de/schulportraets/index.php?id=6&amp;amp;schuljahr=2007&amp;amp;schulnr=111831&amp;amp;cHash=652b839ea6"/>
    <hyperlink ref="B32" r:id="rId30" display="http://www.bildung-brandenburg.de/schulportraets/index.php?id=6&amp;amp;schuljahr=2007&amp;amp;schulnr=105041&amp;amp;cHash=5678a2a7a1"/>
    <hyperlink ref="B33" r:id="rId31" display="http://www.bildung-brandenburg.de/schulportraets/index.php?id=6&amp;amp;schuljahr=2007&amp;amp;schulnr=105053&amp;amp;cHash=0c94728ac2"/>
    <hyperlink ref="B34" r:id="rId32" display="http://www.bildung-brandenburg.de/schulportraets/index.php?id=6&amp;amp;schuljahr=2007&amp;amp;schulnr=102921&amp;amp;cHash=d7f633099b"/>
    <hyperlink ref="B35" r:id="rId33" display="http://www.bildung-brandenburg.de/schulportraets/index.php?id=6&amp;amp;schuljahr=2007&amp;amp;schulnr=102933&amp;amp;cHash=e6f09ee7ee"/>
    <hyperlink ref="B36" r:id="rId34" display="http://www.bildung-brandenburg.de/schulportraets/index.php?id=6&amp;amp;schuljahr=2007&amp;amp;schulnr=102945&amp;amp;cHash=981fdec8c2"/>
  </hyperlinks>
  <printOptions/>
  <pageMargins left="0.75" right="0.75" top="1" bottom="1" header="0.4921259845" footer="0.4921259845"/>
  <pageSetup orientation="portrait" paperSize="9" r:id="rId35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6"/>
  <sheetViews>
    <sheetView zoomScale="75" zoomScaleNormal="75" workbookViewId="0" topLeftCell="D1">
      <selection activeCell="V3" sqref="V3"/>
    </sheetView>
  </sheetViews>
  <sheetFormatPr defaultColWidth="11.421875" defaultRowHeight="12.75"/>
  <cols>
    <col min="1" max="1" width="5.00390625" style="0" customWidth="1"/>
    <col min="2" max="2" width="27.7109375" style="0" customWidth="1"/>
    <col min="3" max="3" width="6.00390625" style="0" bestFit="1" customWidth="1"/>
    <col min="4" max="4" width="11.421875" style="30" customWidth="1"/>
    <col min="5" max="5" width="6.140625" style="30" customWidth="1"/>
    <col min="6" max="6" width="7.00390625" style="30" customWidth="1"/>
    <col min="7" max="7" width="6.7109375" style="30" customWidth="1"/>
    <col min="8" max="8" width="6.28125" style="30" customWidth="1"/>
    <col min="9" max="9" width="5.57421875" style="30" customWidth="1"/>
    <col min="10" max="10" width="5.28125" style="30" customWidth="1"/>
    <col min="11" max="11" width="7.421875" style="30" customWidth="1"/>
    <col min="12" max="12" width="8.57421875" style="30" customWidth="1"/>
    <col min="13" max="13" width="7.57421875" style="30" customWidth="1"/>
    <col min="14" max="14" width="9.140625" style="30" customWidth="1"/>
    <col min="15" max="17" width="6.8515625" style="30" customWidth="1"/>
    <col min="18" max="18" width="8.140625" style="30" customWidth="1"/>
    <col min="19" max="19" width="8.421875" style="30" customWidth="1"/>
    <col min="20" max="25" width="11.421875" style="30" customWidth="1"/>
  </cols>
  <sheetData>
    <row r="1" spans="1:25" s="6" customFormat="1" ht="12.75">
      <c r="A1" s="4" t="s">
        <v>91</v>
      </c>
      <c r="B1" s="4" t="s">
        <v>92</v>
      </c>
      <c r="C1" s="4" t="s">
        <v>93</v>
      </c>
      <c r="D1" s="21" t="s">
        <v>94</v>
      </c>
      <c r="E1" s="21" t="s">
        <v>99</v>
      </c>
      <c r="F1" s="21" t="s">
        <v>100</v>
      </c>
      <c r="G1" s="21" t="s">
        <v>95</v>
      </c>
      <c r="H1" s="21" t="s">
        <v>96</v>
      </c>
      <c r="I1" s="21" t="s">
        <v>98</v>
      </c>
      <c r="J1" s="22" t="s">
        <v>97</v>
      </c>
      <c r="K1" s="21" t="s">
        <v>106</v>
      </c>
      <c r="L1" s="21"/>
      <c r="M1" s="21"/>
      <c r="N1" s="23"/>
      <c r="O1" s="24" t="s">
        <v>108</v>
      </c>
      <c r="P1" s="24"/>
      <c r="Q1" s="24"/>
      <c r="R1" s="21"/>
      <c r="S1" s="23"/>
      <c r="T1" s="21" t="s">
        <v>114</v>
      </c>
      <c r="U1" s="21" t="s">
        <v>118</v>
      </c>
      <c r="V1" s="21"/>
      <c r="W1" s="21" t="s">
        <v>141</v>
      </c>
      <c r="X1" s="21"/>
      <c r="Y1" s="23"/>
    </row>
    <row r="2" spans="1:25" s="6" customFormat="1" ht="12.75">
      <c r="A2" s="14"/>
      <c r="B2" s="14"/>
      <c r="C2" s="14"/>
      <c r="D2" s="25"/>
      <c r="E2" s="25"/>
      <c r="F2" s="25"/>
      <c r="G2" s="25"/>
      <c r="H2" s="25"/>
      <c r="I2" s="25"/>
      <c r="J2" s="26"/>
      <c r="K2" s="25" t="s">
        <v>103</v>
      </c>
      <c r="L2" s="25" t="s">
        <v>101</v>
      </c>
      <c r="M2" s="25" t="s">
        <v>102</v>
      </c>
      <c r="N2" s="27" t="s">
        <v>104</v>
      </c>
      <c r="O2" s="25" t="s">
        <v>109</v>
      </c>
      <c r="P2" s="25" t="s">
        <v>129</v>
      </c>
      <c r="Q2" s="45" t="s">
        <v>101</v>
      </c>
      <c r="R2" s="25" t="s">
        <v>110</v>
      </c>
      <c r="S2" s="28" t="s">
        <v>111</v>
      </c>
      <c r="T2" s="25" t="s">
        <v>117</v>
      </c>
      <c r="U2" s="25" t="s">
        <v>115</v>
      </c>
      <c r="V2" s="25" t="s">
        <v>116</v>
      </c>
      <c r="W2" s="25" t="s">
        <v>140</v>
      </c>
      <c r="X2" s="25" t="s">
        <v>139</v>
      </c>
      <c r="Y2" s="27"/>
    </row>
    <row r="3" spans="1:25" s="1" customFormat="1" ht="12.75">
      <c r="A3" s="44" t="s">
        <v>59</v>
      </c>
      <c r="B3" s="2" t="s">
        <v>8</v>
      </c>
      <c r="C3" s="1">
        <v>16775</v>
      </c>
      <c r="D3" s="1" t="s">
        <v>67</v>
      </c>
      <c r="E3" s="1">
        <v>8</v>
      </c>
      <c r="F3" s="1">
        <v>273</v>
      </c>
      <c r="G3" s="1">
        <v>26</v>
      </c>
      <c r="H3" s="1">
        <v>20</v>
      </c>
      <c r="I3" s="1">
        <v>0</v>
      </c>
      <c r="J3" s="3">
        <v>0</v>
      </c>
      <c r="K3" s="12">
        <v>9.1</v>
      </c>
      <c r="L3" s="12">
        <v>5.4</v>
      </c>
      <c r="M3" s="12">
        <v>10.2</v>
      </c>
      <c r="N3" s="8">
        <v>11</v>
      </c>
      <c r="O3" s="12" t="s">
        <v>113</v>
      </c>
      <c r="P3" s="12">
        <v>2</v>
      </c>
      <c r="Q3" s="67">
        <v>1</v>
      </c>
      <c r="R3" s="12">
        <v>2.3</v>
      </c>
      <c r="S3" s="62">
        <v>2.2</v>
      </c>
      <c r="T3" s="30">
        <f>L3-K3</f>
        <v>-3.6999999999999993</v>
      </c>
      <c r="U3" s="30">
        <f>N3-M3</f>
        <v>0.8000000000000007</v>
      </c>
      <c r="V3" s="30">
        <f>S3-R3</f>
        <v>-0.09999999999999964</v>
      </c>
      <c r="W3" s="30">
        <f>AVERAGE(K3,M3)</f>
        <v>9.649999999999999</v>
      </c>
      <c r="X3" s="30">
        <f>AVERAGE(L3,N3)</f>
        <v>8.2</v>
      </c>
      <c r="Y3" s="31">
        <v>0</v>
      </c>
    </row>
    <row r="4" spans="1:25" s="1" customFormat="1" ht="12.75">
      <c r="A4" s="44" t="s">
        <v>59</v>
      </c>
      <c r="B4" s="2" t="s">
        <v>13</v>
      </c>
      <c r="C4" s="1">
        <v>16761</v>
      </c>
      <c r="D4" s="1" t="s">
        <v>68</v>
      </c>
      <c r="E4" s="1">
        <v>8</v>
      </c>
      <c r="F4" s="1">
        <v>189</v>
      </c>
      <c r="G4" s="1">
        <v>16</v>
      </c>
      <c r="H4" s="1">
        <v>12</v>
      </c>
      <c r="I4" s="1">
        <v>0</v>
      </c>
      <c r="J4" s="3">
        <v>2</v>
      </c>
      <c r="K4" s="12">
        <v>9.1</v>
      </c>
      <c r="L4" s="12">
        <v>8.3</v>
      </c>
      <c r="M4" s="12">
        <v>10.2</v>
      </c>
      <c r="N4" s="8">
        <v>12.6</v>
      </c>
      <c r="O4" s="12" t="s">
        <v>113</v>
      </c>
      <c r="P4" s="12">
        <v>2</v>
      </c>
      <c r="Q4" s="12">
        <v>1.7</v>
      </c>
      <c r="R4" s="12">
        <v>2.3</v>
      </c>
      <c r="S4" s="8">
        <v>2.5</v>
      </c>
      <c r="T4" s="30">
        <f aca="true" t="shared" si="0" ref="T4:T12">L4-K4</f>
        <v>-0.7999999999999989</v>
      </c>
      <c r="U4" s="30">
        <f aca="true" t="shared" si="1" ref="U4:U12">N4-M4</f>
        <v>2.4000000000000004</v>
      </c>
      <c r="V4" s="30">
        <f aca="true" t="shared" si="2" ref="V4:V12">S4-R4</f>
        <v>0.20000000000000018</v>
      </c>
      <c r="W4" s="30">
        <f aca="true" t="shared" si="3" ref="W4:W12">AVERAGE(K4,M4)</f>
        <v>9.649999999999999</v>
      </c>
      <c r="X4" s="30">
        <f aca="true" t="shared" si="4" ref="X4:X12">AVERAGE(L4,N4)</f>
        <v>10.45</v>
      </c>
      <c r="Y4" s="31">
        <v>1</v>
      </c>
    </row>
    <row r="5" spans="1:25" s="1" customFormat="1" ht="12.75">
      <c r="A5" s="44" t="s">
        <v>59</v>
      </c>
      <c r="B5" s="2" t="s">
        <v>14</v>
      </c>
      <c r="C5" s="1">
        <v>16761</v>
      </c>
      <c r="D5" s="1" t="s">
        <v>68</v>
      </c>
      <c r="E5" s="1">
        <v>14</v>
      </c>
      <c r="F5" s="1">
        <v>336</v>
      </c>
      <c r="G5" s="1">
        <v>28</v>
      </c>
      <c r="H5" s="1">
        <v>24</v>
      </c>
      <c r="I5" s="1">
        <v>0</v>
      </c>
      <c r="J5" s="3">
        <v>4</v>
      </c>
      <c r="K5" s="12">
        <v>9.1</v>
      </c>
      <c r="L5" s="12">
        <v>10.3</v>
      </c>
      <c r="M5" s="12">
        <v>10.2</v>
      </c>
      <c r="N5" s="8">
        <v>8.6</v>
      </c>
      <c r="O5" s="12" t="s">
        <v>113</v>
      </c>
      <c r="P5" s="12">
        <v>2</v>
      </c>
      <c r="Q5" s="12">
        <v>3.9</v>
      </c>
      <c r="R5" s="12">
        <v>2.3</v>
      </c>
      <c r="S5" s="8">
        <v>3</v>
      </c>
      <c r="T5" s="30">
        <f t="shared" si="0"/>
        <v>1.200000000000001</v>
      </c>
      <c r="U5" s="30">
        <f t="shared" si="1"/>
        <v>-1.5999999999999996</v>
      </c>
      <c r="V5" s="30">
        <f t="shared" si="2"/>
        <v>0.7000000000000002</v>
      </c>
      <c r="W5" s="30">
        <f t="shared" si="3"/>
        <v>9.649999999999999</v>
      </c>
      <c r="X5" s="30">
        <f t="shared" si="4"/>
        <v>9.45</v>
      </c>
      <c r="Y5" s="31">
        <v>0</v>
      </c>
    </row>
    <row r="6" spans="1:25" s="1" customFormat="1" ht="12.75">
      <c r="A6" s="44" t="s">
        <v>59</v>
      </c>
      <c r="B6" s="2" t="s">
        <v>21</v>
      </c>
      <c r="C6" s="1">
        <v>16556</v>
      </c>
      <c r="D6" s="1" t="s">
        <v>71</v>
      </c>
      <c r="E6" s="1">
        <v>6</v>
      </c>
      <c r="F6" s="1">
        <v>134</v>
      </c>
      <c r="G6" s="1">
        <v>10</v>
      </c>
      <c r="H6" s="1">
        <v>10</v>
      </c>
      <c r="I6" s="1">
        <v>0</v>
      </c>
      <c r="J6" s="3">
        <v>2</v>
      </c>
      <c r="K6" s="12">
        <v>9.1</v>
      </c>
      <c r="L6" s="12">
        <v>10.8</v>
      </c>
      <c r="M6" s="12">
        <v>10.2</v>
      </c>
      <c r="N6" s="8">
        <v>14.2</v>
      </c>
      <c r="O6" s="12" t="s">
        <v>113</v>
      </c>
      <c r="P6" s="12">
        <v>2</v>
      </c>
      <c r="Q6" s="12">
        <v>1.8</v>
      </c>
      <c r="R6" s="12">
        <v>2.3</v>
      </c>
      <c r="S6" s="8">
        <v>4.4</v>
      </c>
      <c r="T6" s="30">
        <f t="shared" si="0"/>
        <v>1.700000000000001</v>
      </c>
      <c r="U6" s="30">
        <f t="shared" si="1"/>
        <v>4</v>
      </c>
      <c r="V6" s="30">
        <f t="shared" si="2"/>
        <v>2.1000000000000005</v>
      </c>
      <c r="W6" s="30">
        <f t="shared" si="3"/>
        <v>9.649999999999999</v>
      </c>
      <c r="X6" s="30">
        <f t="shared" si="4"/>
        <v>12.5</v>
      </c>
      <c r="Y6" s="31">
        <v>1</v>
      </c>
    </row>
    <row r="7" spans="1:25" s="1" customFormat="1" ht="12.75">
      <c r="A7" s="44" t="s">
        <v>59</v>
      </c>
      <c r="B7" s="2" t="s">
        <v>24</v>
      </c>
      <c r="C7" s="1">
        <v>16766</v>
      </c>
      <c r="D7" s="1" t="s">
        <v>72</v>
      </c>
      <c r="E7" s="1">
        <v>6</v>
      </c>
      <c r="F7" s="1">
        <v>130</v>
      </c>
      <c r="G7" s="1">
        <v>17</v>
      </c>
      <c r="H7" s="1">
        <v>14</v>
      </c>
      <c r="I7" s="1">
        <v>0</v>
      </c>
      <c r="J7" s="3">
        <v>1</v>
      </c>
      <c r="K7" s="12">
        <v>9.1</v>
      </c>
      <c r="L7" s="12">
        <v>5.5</v>
      </c>
      <c r="M7" s="12">
        <v>10.2</v>
      </c>
      <c r="N7" s="8">
        <v>16.4</v>
      </c>
      <c r="O7" s="12" t="s">
        <v>113</v>
      </c>
      <c r="P7" s="12">
        <v>2</v>
      </c>
      <c r="Q7" s="12">
        <v>1.4</v>
      </c>
      <c r="R7" s="12">
        <v>2.3</v>
      </c>
      <c r="S7" s="8">
        <v>5.2</v>
      </c>
      <c r="T7" s="30">
        <f t="shared" si="0"/>
        <v>-3.5999999999999996</v>
      </c>
      <c r="U7" s="30">
        <f t="shared" si="1"/>
        <v>6.199999999999999</v>
      </c>
      <c r="V7" s="30">
        <f t="shared" si="2"/>
        <v>2.9000000000000004</v>
      </c>
      <c r="W7" s="30">
        <f t="shared" si="3"/>
        <v>9.649999999999999</v>
      </c>
      <c r="X7" s="30">
        <f t="shared" si="4"/>
        <v>10.95</v>
      </c>
      <c r="Y7" s="31">
        <v>1</v>
      </c>
    </row>
    <row r="8" spans="1:25" s="1" customFormat="1" ht="12.75">
      <c r="A8" s="44" t="s">
        <v>59</v>
      </c>
      <c r="B8" s="2" t="s">
        <v>29</v>
      </c>
      <c r="C8" s="1">
        <v>16775</v>
      </c>
      <c r="D8" s="1" t="s">
        <v>90</v>
      </c>
      <c r="E8" s="1">
        <v>24</v>
      </c>
      <c r="F8" s="1">
        <v>465</v>
      </c>
      <c r="G8" s="1">
        <v>37</v>
      </c>
      <c r="H8" s="1">
        <v>31</v>
      </c>
      <c r="I8" s="1">
        <v>1</v>
      </c>
      <c r="J8" s="3">
        <v>0</v>
      </c>
      <c r="K8" s="12">
        <v>9.1</v>
      </c>
      <c r="L8" s="12"/>
      <c r="M8" s="12">
        <v>10.2</v>
      </c>
      <c r="N8" s="8">
        <v>22.2</v>
      </c>
      <c r="O8" s="1" t="s">
        <v>113</v>
      </c>
      <c r="P8" s="1">
        <v>2</v>
      </c>
      <c r="Q8" s="10"/>
      <c r="R8" s="12">
        <v>2.3</v>
      </c>
      <c r="S8" s="8">
        <v>5</v>
      </c>
      <c r="T8" s="30">
        <f t="shared" si="0"/>
        <v>-9.1</v>
      </c>
      <c r="U8" s="30">
        <f t="shared" si="1"/>
        <v>12</v>
      </c>
      <c r="V8" s="30">
        <f t="shared" si="2"/>
        <v>2.7</v>
      </c>
      <c r="W8" s="30">
        <f t="shared" si="3"/>
        <v>9.649999999999999</v>
      </c>
      <c r="X8" s="30">
        <f t="shared" si="4"/>
        <v>22.2</v>
      </c>
      <c r="Y8" s="31">
        <v>1</v>
      </c>
    </row>
    <row r="9" spans="1:25" s="1" customFormat="1" ht="12.75">
      <c r="A9" s="44" t="s">
        <v>59</v>
      </c>
      <c r="B9" s="2" t="s">
        <v>31</v>
      </c>
      <c r="C9" s="1">
        <v>16567</v>
      </c>
      <c r="D9" s="1" t="s">
        <v>76</v>
      </c>
      <c r="E9" s="1">
        <v>11</v>
      </c>
      <c r="F9" s="1">
        <v>259</v>
      </c>
      <c r="G9" s="1">
        <v>26</v>
      </c>
      <c r="H9" s="1">
        <v>19</v>
      </c>
      <c r="I9" s="1">
        <v>0</v>
      </c>
      <c r="J9" s="3">
        <v>1</v>
      </c>
      <c r="K9" s="12">
        <v>9.1</v>
      </c>
      <c r="L9" s="12">
        <v>13</v>
      </c>
      <c r="M9" s="12">
        <v>10.2</v>
      </c>
      <c r="N9" s="8">
        <v>11.1</v>
      </c>
      <c r="O9" s="12" t="s">
        <v>113</v>
      </c>
      <c r="P9" s="12">
        <v>2</v>
      </c>
      <c r="Q9" s="12">
        <v>3.2</v>
      </c>
      <c r="R9" s="12">
        <v>2.3</v>
      </c>
      <c r="S9" s="8">
        <v>4.5</v>
      </c>
      <c r="T9" s="30">
        <f t="shared" si="0"/>
        <v>3.9000000000000004</v>
      </c>
      <c r="U9" s="30">
        <f t="shared" si="1"/>
        <v>0.9000000000000004</v>
      </c>
      <c r="V9" s="30">
        <f t="shared" si="2"/>
        <v>2.2</v>
      </c>
      <c r="W9" s="30">
        <f t="shared" si="3"/>
        <v>9.649999999999999</v>
      </c>
      <c r="X9" s="30">
        <f t="shared" si="4"/>
        <v>12.05</v>
      </c>
      <c r="Y9" s="31">
        <v>1</v>
      </c>
    </row>
    <row r="10" spans="1:25" s="1" customFormat="1" ht="12.75">
      <c r="A10" s="44" t="s">
        <v>59</v>
      </c>
      <c r="B10" s="2" t="s">
        <v>41</v>
      </c>
      <c r="C10" s="1">
        <v>16515</v>
      </c>
      <c r="D10" s="1" t="s">
        <v>80</v>
      </c>
      <c r="E10" s="1">
        <v>14</v>
      </c>
      <c r="F10" s="1">
        <v>281</v>
      </c>
      <c r="G10" s="1">
        <v>36</v>
      </c>
      <c r="H10" s="1">
        <v>29</v>
      </c>
      <c r="I10" s="1">
        <v>0</v>
      </c>
      <c r="J10" s="3">
        <v>0</v>
      </c>
      <c r="K10" s="12">
        <v>9.1</v>
      </c>
      <c r="L10" s="12">
        <v>7.4</v>
      </c>
      <c r="M10" s="12">
        <v>10.2</v>
      </c>
      <c r="N10" s="8">
        <v>8</v>
      </c>
      <c r="O10" s="12" t="s">
        <v>113</v>
      </c>
      <c r="P10" s="12">
        <v>2</v>
      </c>
      <c r="Q10" s="12">
        <v>2.1</v>
      </c>
      <c r="R10" s="12">
        <v>2.3</v>
      </c>
      <c r="S10" s="8">
        <v>2.2</v>
      </c>
      <c r="T10" s="30">
        <f t="shared" si="0"/>
        <v>-1.6999999999999993</v>
      </c>
      <c r="U10" s="30">
        <f t="shared" si="1"/>
        <v>-2.1999999999999993</v>
      </c>
      <c r="V10" s="30">
        <f t="shared" si="2"/>
        <v>-0.09999999999999964</v>
      </c>
      <c r="W10" s="30">
        <f t="shared" si="3"/>
        <v>9.649999999999999</v>
      </c>
      <c r="X10" s="30">
        <f t="shared" si="4"/>
        <v>7.7</v>
      </c>
      <c r="Y10" s="31">
        <v>0</v>
      </c>
    </row>
    <row r="11" spans="1:25" s="1" customFormat="1" ht="12.75">
      <c r="A11" s="44" t="s">
        <v>59</v>
      </c>
      <c r="B11" s="2" t="s">
        <v>49</v>
      </c>
      <c r="C11" s="1">
        <v>16727</v>
      </c>
      <c r="D11" s="1" t="s">
        <v>86</v>
      </c>
      <c r="E11" s="1">
        <v>12</v>
      </c>
      <c r="F11" s="1">
        <v>307</v>
      </c>
      <c r="G11" s="1">
        <v>28</v>
      </c>
      <c r="H11" s="1">
        <v>20</v>
      </c>
      <c r="I11" s="1">
        <v>0</v>
      </c>
      <c r="J11" s="3">
        <v>0</v>
      </c>
      <c r="K11" s="12">
        <v>9.1</v>
      </c>
      <c r="L11" s="12">
        <v>8.3</v>
      </c>
      <c r="M11" s="12">
        <v>10.2</v>
      </c>
      <c r="N11" s="8">
        <v>6.7</v>
      </c>
      <c r="O11" s="12" t="s">
        <v>113</v>
      </c>
      <c r="P11" s="12">
        <v>2</v>
      </c>
      <c r="Q11" s="12">
        <v>3.9</v>
      </c>
      <c r="R11" s="12">
        <v>2.3</v>
      </c>
      <c r="S11" s="8">
        <v>3.7</v>
      </c>
      <c r="T11" s="30">
        <f t="shared" si="0"/>
        <v>-0.7999999999999989</v>
      </c>
      <c r="U11" s="30">
        <f t="shared" si="1"/>
        <v>-3.499999999999999</v>
      </c>
      <c r="V11" s="30">
        <f t="shared" si="2"/>
        <v>1.4000000000000004</v>
      </c>
      <c r="W11" s="30">
        <f t="shared" si="3"/>
        <v>9.649999999999999</v>
      </c>
      <c r="X11" s="66">
        <f t="shared" si="4"/>
        <v>7.5</v>
      </c>
      <c r="Y11" s="31">
        <v>0</v>
      </c>
    </row>
    <row r="12" spans="1:25" s="1" customFormat="1" ht="12.75">
      <c r="A12" s="44" t="s">
        <v>59</v>
      </c>
      <c r="B12" s="2" t="s">
        <v>54</v>
      </c>
      <c r="C12" s="1">
        <v>16792</v>
      </c>
      <c r="D12" s="1" t="s">
        <v>87</v>
      </c>
      <c r="E12" s="1">
        <v>11</v>
      </c>
      <c r="F12" s="1">
        <v>251</v>
      </c>
      <c r="G12" s="1">
        <v>21</v>
      </c>
      <c r="H12" s="1">
        <v>18</v>
      </c>
      <c r="I12" s="1">
        <v>0</v>
      </c>
      <c r="J12" s="3">
        <v>0</v>
      </c>
      <c r="K12" s="12">
        <v>9.1</v>
      </c>
      <c r="L12" s="12">
        <v>12.6</v>
      </c>
      <c r="M12" s="12">
        <v>10.2</v>
      </c>
      <c r="N12" s="8">
        <v>13.8</v>
      </c>
      <c r="O12" s="12" t="s">
        <v>113</v>
      </c>
      <c r="P12" s="12">
        <v>2</v>
      </c>
      <c r="Q12" s="12">
        <v>4.6</v>
      </c>
      <c r="R12" s="12">
        <v>2.3</v>
      </c>
      <c r="S12" s="8">
        <v>5</v>
      </c>
      <c r="T12" s="30">
        <f t="shared" si="0"/>
        <v>3.5</v>
      </c>
      <c r="U12" s="30">
        <f t="shared" si="1"/>
        <v>3.6000000000000014</v>
      </c>
      <c r="V12" s="30">
        <f t="shared" si="2"/>
        <v>2.7</v>
      </c>
      <c r="W12" s="30">
        <f t="shared" si="3"/>
        <v>9.649999999999999</v>
      </c>
      <c r="X12" s="66">
        <f t="shared" si="4"/>
        <v>13.2</v>
      </c>
      <c r="Y12" s="31">
        <v>1</v>
      </c>
    </row>
    <row r="14" spans="11:25" ht="12.75">
      <c r="K14" s="30">
        <f>AVERAGE(K3:K12)</f>
        <v>9.099999999999998</v>
      </c>
      <c r="L14" s="30">
        <f aca="true" t="shared" si="5" ref="L14:S14">AVERAGE(L3:L12)</f>
        <v>9.066666666666666</v>
      </c>
      <c r="M14" s="30">
        <f t="shared" si="5"/>
        <v>10.200000000000001</v>
      </c>
      <c r="N14" s="30">
        <f t="shared" si="5"/>
        <v>12.459999999999999</v>
      </c>
      <c r="P14" s="30">
        <f t="shared" si="5"/>
        <v>2</v>
      </c>
      <c r="Q14" s="30">
        <f t="shared" si="5"/>
        <v>2.6222222222222222</v>
      </c>
      <c r="R14" s="30">
        <f t="shared" si="5"/>
        <v>2.3000000000000003</v>
      </c>
      <c r="S14" s="30">
        <f t="shared" si="5"/>
        <v>3.7700000000000005</v>
      </c>
      <c r="T14" s="34">
        <f>L14-K14</f>
        <v>-0.03333333333333144</v>
      </c>
      <c r="U14" s="34">
        <f>N14-M14</f>
        <v>2.259999999999998</v>
      </c>
      <c r="V14" s="34">
        <f>S14-R14</f>
        <v>1.4700000000000002</v>
      </c>
      <c r="X14" s="30" t="s">
        <v>137</v>
      </c>
      <c r="Y14" s="30">
        <f>COUNTIF(Y3:Y12,1)</f>
        <v>6</v>
      </c>
    </row>
    <row r="15" spans="24:25" ht="12.75">
      <c r="X15" s="30" t="s">
        <v>138</v>
      </c>
      <c r="Y15" s="30">
        <f>COUNTIF(Y3:Y12,0)</f>
        <v>4</v>
      </c>
    </row>
    <row r="16" spans="24:25" ht="12.75">
      <c r="X16" s="30" t="s">
        <v>144</v>
      </c>
      <c r="Y16" s="30">
        <f>SUM(Y14:Y15)</f>
        <v>10</v>
      </c>
    </row>
  </sheetData>
  <hyperlinks>
    <hyperlink ref="B3" r:id="rId1" display="http://www.bildung-brandenburg.de/schulportraets/index.php?id=6&amp;amp;schuljahr=2007&amp;amp;schulnr=111788&amp;amp;cHash=fe74266c9f"/>
    <hyperlink ref="B4" r:id="rId2" display="http://www.bildung-brandenburg.de/schulportraets/index.php?id=6&amp;amp;schuljahr=2007&amp;amp;schulnr=130801&amp;amp;cHash=5d15569562"/>
    <hyperlink ref="B5" r:id="rId3" display="http://www.bildung-brandenburg.de/schulportraets/index.php?id=6&amp;amp;schuljahr=2007&amp;amp;schulnr=112793&amp;amp;cHash=ecfd18ccbd"/>
    <hyperlink ref="B6" r:id="rId4" display="http://www.bildung-brandenburg.de/schulportraets/index.php?id=6&amp;amp;schuljahr=2007&amp;amp;schulnr=130692&amp;amp;cHash=a2b2f6090c"/>
    <hyperlink ref="B7" r:id="rId5" display="http://www.bildung-brandenburg.de/schulportraets/index.php?id=6&amp;amp;schuljahr=2007&amp;amp;schulnr=112707&amp;amp;cHash=ab17c10bba"/>
    <hyperlink ref="B8" r:id="rId6" display="http://www.bildung-brandenburg.de/schulportraets/index.php?id=6&amp;amp;schuljahr=2007&amp;amp;schulnr=111764&amp;amp;cHash=6f6bb45b8e"/>
    <hyperlink ref="B9" r:id="rId7" display="http://www.bildung-brandenburg.de/schulportraets/index.php?id=6&amp;amp;schuljahr=2007&amp;amp;schulnr=112744&amp;amp;cHash=efd28eed7f"/>
    <hyperlink ref="B10" r:id="rId8" display="http://www.bildung-brandenburg.de/schulportraets/index.php?id=6&amp;amp;schuljahr=2007&amp;amp;schulnr=112756&amp;amp;cHash=d69f0af092"/>
    <hyperlink ref="B11" r:id="rId9" display="http://www.bildung-brandenburg.de/schulportraets/index.php?id=6&amp;amp;schuljahr=2007&amp;amp;schulnr=130680&amp;amp;cHash=ca33c3b476"/>
    <hyperlink ref="B12" r:id="rId10" display="http://www.bildung-brandenburg.de/schulportraets/index.php?id=6&amp;amp;schuljahr=2007&amp;amp;schulnr=111818&amp;amp;cHash=9cb8c02c32"/>
  </hyperlink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4"/>
  <sheetViews>
    <sheetView zoomScale="75" zoomScaleNormal="75" workbookViewId="0" topLeftCell="A1">
      <pane xSplit="4" ySplit="2" topLeftCell="X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W32" sqref="W32"/>
    </sheetView>
  </sheetViews>
  <sheetFormatPr defaultColWidth="11.421875" defaultRowHeight="12.75"/>
  <cols>
    <col min="1" max="1" width="5.00390625" style="30" bestFit="1" customWidth="1"/>
    <col min="2" max="2" width="23.140625" style="30" customWidth="1"/>
    <col min="3" max="3" width="6.00390625" style="30" bestFit="1" customWidth="1"/>
    <col min="4" max="4" width="15.421875" style="30" bestFit="1" customWidth="1"/>
    <col min="5" max="5" width="5.28125" style="30" customWidth="1"/>
    <col min="6" max="6" width="7.140625" style="30" customWidth="1"/>
    <col min="7" max="7" width="6.00390625" style="30" customWidth="1"/>
    <col min="8" max="8" width="5.57421875" style="30" customWidth="1"/>
    <col min="9" max="9" width="4.421875" style="30" customWidth="1"/>
    <col min="10" max="10" width="4.57421875" style="30" customWidth="1"/>
    <col min="11" max="11" width="7.421875" style="30" customWidth="1"/>
    <col min="12" max="12" width="8.57421875" style="30" customWidth="1"/>
    <col min="13" max="13" width="7.8515625" style="30" customWidth="1"/>
    <col min="14" max="14" width="9.140625" style="30" customWidth="1"/>
    <col min="15" max="15" width="7.421875" style="30" customWidth="1"/>
    <col min="16" max="16" width="8.7109375" style="30" customWidth="1"/>
    <col min="17" max="17" width="7.8515625" style="30" customWidth="1"/>
    <col min="18" max="18" width="9.28125" style="30" customWidth="1"/>
    <col min="19" max="19" width="6.28125" style="30" customWidth="1"/>
    <col min="20" max="20" width="8.00390625" style="30" customWidth="1"/>
    <col min="21" max="28" width="8.7109375" style="30" customWidth="1"/>
    <col min="29" max="39" width="11.421875" style="30" customWidth="1"/>
  </cols>
  <sheetData>
    <row r="1" spans="1:39" s="6" customFormat="1" ht="12.75">
      <c r="A1" s="21" t="s">
        <v>91</v>
      </c>
      <c r="B1" s="21" t="s">
        <v>92</v>
      </c>
      <c r="C1" s="21" t="s">
        <v>93</v>
      </c>
      <c r="D1" s="21" t="s">
        <v>94</v>
      </c>
      <c r="E1" s="21" t="s">
        <v>99</v>
      </c>
      <c r="F1" s="21" t="s">
        <v>100</v>
      </c>
      <c r="G1" s="21" t="s">
        <v>95</v>
      </c>
      <c r="H1" s="21" t="s">
        <v>96</v>
      </c>
      <c r="I1" s="21" t="s">
        <v>98</v>
      </c>
      <c r="J1" s="22" t="s">
        <v>97</v>
      </c>
      <c r="K1" s="21" t="s">
        <v>106</v>
      </c>
      <c r="L1" s="21"/>
      <c r="M1" s="21"/>
      <c r="N1" s="23"/>
      <c r="O1" s="21" t="s">
        <v>107</v>
      </c>
      <c r="P1" s="21"/>
      <c r="Q1" s="21"/>
      <c r="R1" s="23"/>
      <c r="S1" s="24" t="s">
        <v>146</v>
      </c>
      <c r="T1" s="21"/>
      <c r="U1" s="24"/>
      <c r="V1" s="24"/>
      <c r="W1" s="24"/>
      <c r="X1" s="24"/>
      <c r="Y1" s="24"/>
      <c r="Z1" s="24"/>
      <c r="AA1" s="24"/>
      <c r="AB1" s="23"/>
      <c r="AC1" s="21" t="s">
        <v>119</v>
      </c>
      <c r="AD1" s="21" t="s">
        <v>118</v>
      </c>
      <c r="AE1" s="23"/>
      <c r="AF1" s="21" t="s">
        <v>119</v>
      </c>
      <c r="AG1" s="21" t="s">
        <v>120</v>
      </c>
      <c r="AH1" s="21" t="s">
        <v>142</v>
      </c>
      <c r="AI1" s="21"/>
      <c r="AJ1" s="21"/>
      <c r="AK1" s="21" t="s">
        <v>143</v>
      </c>
      <c r="AL1" s="21"/>
      <c r="AM1" s="23"/>
    </row>
    <row r="2" spans="1:39" s="6" customFormat="1" ht="12.75">
      <c r="A2" s="25"/>
      <c r="B2" s="25"/>
      <c r="C2" s="25"/>
      <c r="D2" s="25"/>
      <c r="E2" s="25"/>
      <c r="F2" s="25"/>
      <c r="G2" s="25"/>
      <c r="H2" s="25"/>
      <c r="I2" s="25"/>
      <c r="J2" s="26"/>
      <c r="K2" s="25" t="s">
        <v>103</v>
      </c>
      <c r="L2" s="25" t="s">
        <v>101</v>
      </c>
      <c r="M2" s="25" t="s">
        <v>102</v>
      </c>
      <c r="N2" s="27" t="s">
        <v>104</v>
      </c>
      <c r="O2" s="25" t="s">
        <v>103</v>
      </c>
      <c r="P2" s="25" t="s">
        <v>101</v>
      </c>
      <c r="Q2" s="25" t="s">
        <v>102</v>
      </c>
      <c r="R2" s="27" t="s">
        <v>104</v>
      </c>
      <c r="S2" s="25" t="s">
        <v>109</v>
      </c>
      <c r="T2" s="25" t="s">
        <v>129</v>
      </c>
      <c r="U2" s="45" t="s">
        <v>101</v>
      </c>
      <c r="V2" s="25" t="s">
        <v>102</v>
      </c>
      <c r="W2" s="27" t="s">
        <v>104</v>
      </c>
      <c r="X2" s="45"/>
      <c r="Y2" s="25" t="s">
        <v>129</v>
      </c>
      <c r="Z2" s="45" t="s">
        <v>101</v>
      </c>
      <c r="AA2" s="25" t="s">
        <v>102</v>
      </c>
      <c r="AB2" s="27" t="s">
        <v>104</v>
      </c>
      <c r="AC2" s="25" t="s">
        <v>117</v>
      </c>
      <c r="AD2" s="25" t="s">
        <v>121</v>
      </c>
      <c r="AE2" s="27" t="s">
        <v>116</v>
      </c>
      <c r="AF2" s="25" t="s">
        <v>117</v>
      </c>
      <c r="AG2" s="25" t="s">
        <v>121</v>
      </c>
      <c r="AH2" s="25" t="s">
        <v>140</v>
      </c>
      <c r="AI2" s="25" t="s">
        <v>139</v>
      </c>
      <c r="AJ2" s="25"/>
      <c r="AK2" s="25" t="s">
        <v>140</v>
      </c>
      <c r="AL2" s="25" t="s">
        <v>139</v>
      </c>
      <c r="AM2" s="27"/>
    </row>
    <row r="3" spans="1:39" s="1" customFormat="1" ht="12.75">
      <c r="A3" s="44" t="s">
        <v>60</v>
      </c>
      <c r="B3" s="2" t="s">
        <v>7</v>
      </c>
      <c r="C3" s="1">
        <v>16771</v>
      </c>
      <c r="D3" s="1" t="s">
        <v>67</v>
      </c>
      <c r="E3" s="1">
        <v>24</v>
      </c>
      <c r="F3" s="1">
        <v>631</v>
      </c>
      <c r="G3" s="1">
        <v>51</v>
      </c>
      <c r="H3" s="1">
        <v>27</v>
      </c>
      <c r="I3" s="1">
        <v>0</v>
      </c>
      <c r="J3" s="3">
        <v>2</v>
      </c>
      <c r="K3" s="12">
        <v>8.6</v>
      </c>
      <c r="L3" s="12">
        <v>9.3</v>
      </c>
      <c r="M3" s="12">
        <v>8.8</v>
      </c>
      <c r="N3" s="8">
        <v>12.4</v>
      </c>
      <c r="O3" s="1">
        <v>7.6</v>
      </c>
      <c r="P3" s="12">
        <v>9</v>
      </c>
      <c r="Q3" s="12">
        <v>6.7</v>
      </c>
      <c r="R3" s="8">
        <v>12.1</v>
      </c>
      <c r="S3" s="12" t="s">
        <v>113</v>
      </c>
      <c r="T3" s="12">
        <v>2</v>
      </c>
      <c r="U3" s="12">
        <v>1.2</v>
      </c>
      <c r="V3" s="12">
        <v>2</v>
      </c>
      <c r="W3" s="8">
        <v>0.8</v>
      </c>
      <c r="X3" s="12" t="s">
        <v>145</v>
      </c>
      <c r="Y3" s="12">
        <v>3</v>
      </c>
      <c r="Z3" s="12">
        <v>2.2</v>
      </c>
      <c r="AA3" s="12">
        <v>2.4</v>
      </c>
      <c r="AB3" s="61">
        <v>1.4</v>
      </c>
      <c r="AC3" s="30">
        <f>L3-K3</f>
        <v>0.7000000000000011</v>
      </c>
      <c r="AD3" s="30">
        <f>N3-M3</f>
        <v>3.5999999999999996</v>
      </c>
      <c r="AE3" s="31">
        <f aca="true" t="shared" si="0" ref="AE3:AE10">U3-T3</f>
        <v>-0.8</v>
      </c>
      <c r="AF3" s="30">
        <f>P3-O3</f>
        <v>1.4000000000000004</v>
      </c>
      <c r="AG3" s="30">
        <f>R3-Q3</f>
        <v>5.3999999999999995</v>
      </c>
      <c r="AH3" s="30">
        <f>AVERAGE(K3,M3)</f>
        <v>8.7</v>
      </c>
      <c r="AI3" s="30">
        <f>AVERAGE(L3,N3)</f>
        <v>10.850000000000001</v>
      </c>
      <c r="AJ3" s="30">
        <v>1</v>
      </c>
      <c r="AK3" s="30">
        <f>AVERAGE(O3,Q3)</f>
        <v>7.15</v>
      </c>
      <c r="AL3" s="30">
        <f>AVERAGE(P3,R3)</f>
        <v>10.55</v>
      </c>
      <c r="AM3" s="31">
        <v>1</v>
      </c>
    </row>
    <row r="4" spans="1:39" s="1" customFormat="1" ht="12.75">
      <c r="A4" s="44" t="s">
        <v>60</v>
      </c>
      <c r="B4" s="2" t="s">
        <v>12</v>
      </c>
      <c r="C4" s="1">
        <v>16761</v>
      </c>
      <c r="D4" s="1" t="s">
        <v>68</v>
      </c>
      <c r="E4" s="1">
        <v>21</v>
      </c>
      <c r="F4" s="1">
        <v>581</v>
      </c>
      <c r="G4" s="1">
        <v>44</v>
      </c>
      <c r="H4" s="1">
        <v>35</v>
      </c>
      <c r="I4" s="1">
        <v>0</v>
      </c>
      <c r="J4" s="3">
        <v>3</v>
      </c>
      <c r="K4" s="12">
        <v>8.6</v>
      </c>
      <c r="L4" s="12">
        <v>6.5</v>
      </c>
      <c r="M4" s="12">
        <v>8.8</v>
      </c>
      <c r="N4" s="8">
        <v>9.7</v>
      </c>
      <c r="O4" s="1">
        <v>7.6</v>
      </c>
      <c r="P4" s="12">
        <v>6.9</v>
      </c>
      <c r="Q4" s="12">
        <v>6.7</v>
      </c>
      <c r="R4" s="8">
        <v>14.8</v>
      </c>
      <c r="S4" s="12" t="s">
        <v>113</v>
      </c>
      <c r="T4" s="12">
        <v>2</v>
      </c>
      <c r="U4" s="12">
        <v>2</v>
      </c>
      <c r="V4" s="12">
        <v>2</v>
      </c>
      <c r="W4" s="8">
        <v>3.3</v>
      </c>
      <c r="X4" s="1" t="s">
        <v>145</v>
      </c>
      <c r="Y4" s="1">
        <v>3</v>
      </c>
      <c r="Z4" s="1">
        <v>1.3</v>
      </c>
      <c r="AA4" s="12">
        <v>2.4</v>
      </c>
      <c r="AB4" s="8">
        <v>2.6</v>
      </c>
      <c r="AC4" s="30">
        <f aca="true" t="shared" si="1" ref="AC4:AC12">L4-K4</f>
        <v>-2.0999999999999996</v>
      </c>
      <c r="AD4" s="30">
        <f aca="true" t="shared" si="2" ref="AD4:AD12">N4-M4</f>
        <v>0.8999999999999986</v>
      </c>
      <c r="AE4" s="31">
        <f t="shared" si="0"/>
        <v>0</v>
      </c>
      <c r="AF4" s="30">
        <f>P4-O4</f>
        <v>-0.6999999999999993</v>
      </c>
      <c r="AG4" s="30">
        <f aca="true" t="shared" si="3" ref="AG4:AG12">R4-Q4</f>
        <v>8.100000000000001</v>
      </c>
      <c r="AH4" s="30">
        <f aca="true" t="shared" si="4" ref="AH4:AH10">AVERAGE(K4,M4)</f>
        <v>8.7</v>
      </c>
      <c r="AI4" s="30">
        <f aca="true" t="shared" si="5" ref="AI4:AI10">AVERAGE(L4,N4)</f>
        <v>8.1</v>
      </c>
      <c r="AJ4" s="30">
        <v>0</v>
      </c>
      <c r="AK4" s="30">
        <f aca="true" t="shared" si="6" ref="AK4:AK10">AVERAGE(O4,Q4)</f>
        <v>7.15</v>
      </c>
      <c r="AL4" s="30">
        <f aca="true" t="shared" si="7" ref="AL4:AL10">AVERAGE(P4,R4)</f>
        <v>10.850000000000001</v>
      </c>
      <c r="AM4" s="31">
        <v>1</v>
      </c>
    </row>
    <row r="5" spans="1:39" s="1" customFormat="1" ht="12.75">
      <c r="A5" s="44" t="s">
        <v>60</v>
      </c>
      <c r="B5" s="2" t="s">
        <v>18</v>
      </c>
      <c r="C5" s="1">
        <v>16540</v>
      </c>
      <c r="D5" s="1" t="s">
        <v>69</v>
      </c>
      <c r="E5" s="1">
        <v>23</v>
      </c>
      <c r="F5" s="1">
        <v>642</v>
      </c>
      <c r="G5" s="1">
        <v>42</v>
      </c>
      <c r="H5" s="1">
        <v>25</v>
      </c>
      <c r="I5" s="1">
        <v>0</v>
      </c>
      <c r="J5" s="3">
        <v>3</v>
      </c>
      <c r="K5" s="12">
        <v>8.6</v>
      </c>
      <c r="L5" s="12">
        <v>6.1</v>
      </c>
      <c r="M5" s="12">
        <v>8.8</v>
      </c>
      <c r="N5" s="8">
        <v>8.8</v>
      </c>
      <c r="O5" s="1">
        <v>7.6</v>
      </c>
      <c r="P5" s="12">
        <v>7.6</v>
      </c>
      <c r="Q5" s="12">
        <v>6.7</v>
      </c>
      <c r="R5" s="8">
        <v>7.2</v>
      </c>
      <c r="S5" s="12" t="s">
        <v>113</v>
      </c>
      <c r="T5" s="12">
        <v>2</v>
      </c>
      <c r="U5" s="12">
        <v>2.6</v>
      </c>
      <c r="V5" s="12">
        <v>2</v>
      </c>
      <c r="W5" s="8">
        <v>2.2</v>
      </c>
      <c r="X5" s="1" t="s">
        <v>145</v>
      </c>
      <c r="Y5" s="1">
        <v>3</v>
      </c>
      <c r="Z5" s="1">
        <v>3.3</v>
      </c>
      <c r="AA5" s="12">
        <v>2.4</v>
      </c>
      <c r="AB5" s="8">
        <v>1.6</v>
      </c>
      <c r="AC5" s="30">
        <f t="shared" si="1"/>
        <v>-2.5</v>
      </c>
      <c r="AD5" s="30">
        <f t="shared" si="2"/>
        <v>0</v>
      </c>
      <c r="AE5" s="31">
        <f t="shared" si="0"/>
        <v>0.6000000000000001</v>
      </c>
      <c r="AF5" s="30">
        <f>P5-O5</f>
        <v>0</v>
      </c>
      <c r="AG5" s="30">
        <f t="shared" si="3"/>
        <v>0.5</v>
      </c>
      <c r="AH5" s="30">
        <f t="shared" si="4"/>
        <v>8.7</v>
      </c>
      <c r="AI5" s="30">
        <f t="shared" si="5"/>
        <v>7.45</v>
      </c>
      <c r="AJ5" s="30">
        <v>0</v>
      </c>
      <c r="AK5" s="30">
        <f t="shared" si="6"/>
        <v>7.15</v>
      </c>
      <c r="AL5" s="30">
        <f t="shared" si="7"/>
        <v>7.4</v>
      </c>
      <c r="AM5" s="31">
        <v>1</v>
      </c>
    </row>
    <row r="6" spans="1:39" s="1" customFormat="1" ht="12.75">
      <c r="A6" s="44" t="s">
        <v>60</v>
      </c>
      <c r="B6" s="2" t="s">
        <v>38</v>
      </c>
      <c r="C6" s="1">
        <v>16515</v>
      </c>
      <c r="D6" s="1" t="s">
        <v>80</v>
      </c>
      <c r="E6" s="1">
        <v>18</v>
      </c>
      <c r="F6" s="1">
        <v>509</v>
      </c>
      <c r="G6" s="1">
        <v>39</v>
      </c>
      <c r="H6" s="1">
        <v>25</v>
      </c>
      <c r="I6" s="1">
        <v>0</v>
      </c>
      <c r="J6" s="3">
        <v>5</v>
      </c>
      <c r="K6" s="12">
        <v>8.6</v>
      </c>
      <c r="L6" s="12">
        <v>11.7</v>
      </c>
      <c r="M6" s="12">
        <v>8.8</v>
      </c>
      <c r="N6" s="8">
        <v>8.7</v>
      </c>
      <c r="O6" s="1">
        <v>7.6</v>
      </c>
      <c r="P6" s="12">
        <v>6.6</v>
      </c>
      <c r="Q6" s="12">
        <v>6.7</v>
      </c>
      <c r="R6" s="8">
        <v>7.7</v>
      </c>
      <c r="S6" s="12" t="s">
        <v>113</v>
      </c>
      <c r="T6" s="12">
        <v>2</v>
      </c>
      <c r="U6" s="12">
        <v>5.8</v>
      </c>
      <c r="V6" s="12">
        <v>2</v>
      </c>
      <c r="W6" s="48">
        <v>3.1</v>
      </c>
      <c r="X6" s="1" t="s">
        <v>145</v>
      </c>
      <c r="Y6" s="1">
        <v>3</v>
      </c>
      <c r="Z6" s="1">
        <v>2.6</v>
      </c>
      <c r="AA6" s="12">
        <v>2.4</v>
      </c>
      <c r="AB6" s="8">
        <v>2.1</v>
      </c>
      <c r="AC6" s="30">
        <f t="shared" si="1"/>
        <v>3.0999999999999996</v>
      </c>
      <c r="AD6" s="30">
        <f t="shared" si="2"/>
        <v>-0.10000000000000142</v>
      </c>
      <c r="AE6" s="31">
        <f t="shared" si="0"/>
        <v>3.8</v>
      </c>
      <c r="AF6" s="30">
        <f aca="true" t="shared" si="8" ref="AF6:AF12">P6-O6</f>
        <v>-1</v>
      </c>
      <c r="AG6" s="30">
        <f t="shared" si="3"/>
        <v>1</v>
      </c>
      <c r="AH6" s="30">
        <f t="shared" si="4"/>
        <v>8.7</v>
      </c>
      <c r="AI6" s="30">
        <f t="shared" si="5"/>
        <v>10.2</v>
      </c>
      <c r="AJ6" s="30">
        <v>1</v>
      </c>
      <c r="AK6" s="30">
        <f t="shared" si="6"/>
        <v>7.15</v>
      </c>
      <c r="AL6" s="30">
        <f t="shared" si="7"/>
        <v>7.15</v>
      </c>
      <c r="AM6" s="31">
        <v>1</v>
      </c>
    </row>
    <row r="7" spans="1:39" s="1" customFormat="1" ht="12.75">
      <c r="A7" s="44" t="s">
        <v>60</v>
      </c>
      <c r="B7" s="2" t="s">
        <v>40</v>
      </c>
      <c r="C7" s="1">
        <v>16515</v>
      </c>
      <c r="D7" s="1" t="s">
        <v>80</v>
      </c>
      <c r="E7" s="1">
        <v>25</v>
      </c>
      <c r="F7" s="1">
        <v>733</v>
      </c>
      <c r="G7" s="1">
        <v>54</v>
      </c>
      <c r="H7" s="1">
        <v>34</v>
      </c>
      <c r="I7" s="1">
        <v>0</v>
      </c>
      <c r="J7" s="3">
        <v>3</v>
      </c>
      <c r="K7" s="12">
        <v>8.6</v>
      </c>
      <c r="L7" s="12">
        <v>8.6</v>
      </c>
      <c r="M7" s="12">
        <v>8.8</v>
      </c>
      <c r="N7" s="8">
        <v>8.1</v>
      </c>
      <c r="O7" s="1">
        <v>7.6</v>
      </c>
      <c r="P7" s="12">
        <v>10.3</v>
      </c>
      <c r="Q7" s="12">
        <v>6.7</v>
      </c>
      <c r="R7" s="8">
        <v>5.7</v>
      </c>
      <c r="S7" s="12" t="s">
        <v>113</v>
      </c>
      <c r="T7" s="12">
        <v>2</v>
      </c>
      <c r="U7" s="12">
        <v>2</v>
      </c>
      <c r="V7" s="12">
        <v>2</v>
      </c>
      <c r="W7" s="48">
        <v>2.2</v>
      </c>
      <c r="X7" s="1" t="s">
        <v>145</v>
      </c>
      <c r="Y7" s="1">
        <v>3</v>
      </c>
      <c r="Z7" s="1">
        <v>4.2</v>
      </c>
      <c r="AA7" s="12">
        <v>2.4</v>
      </c>
      <c r="AB7" s="8">
        <v>1.9</v>
      </c>
      <c r="AC7" s="30">
        <f t="shared" si="1"/>
        <v>0</v>
      </c>
      <c r="AD7" s="30">
        <f t="shared" si="2"/>
        <v>-0.7000000000000011</v>
      </c>
      <c r="AE7" s="31">
        <f t="shared" si="0"/>
        <v>0</v>
      </c>
      <c r="AF7" s="30">
        <f t="shared" si="8"/>
        <v>2.700000000000001</v>
      </c>
      <c r="AG7" s="30">
        <f t="shared" si="3"/>
        <v>-1</v>
      </c>
      <c r="AH7" s="30">
        <f t="shared" si="4"/>
        <v>8.7</v>
      </c>
      <c r="AI7" s="30">
        <f t="shared" si="5"/>
        <v>8.35</v>
      </c>
      <c r="AJ7" s="30">
        <v>0</v>
      </c>
      <c r="AK7" s="30">
        <f t="shared" si="6"/>
        <v>7.15</v>
      </c>
      <c r="AL7" s="30">
        <f t="shared" si="7"/>
        <v>8</v>
      </c>
      <c r="AM7" s="31">
        <v>1</v>
      </c>
    </row>
    <row r="8" spans="1:39" s="1" customFormat="1" ht="12.75">
      <c r="A8" s="44" t="s">
        <v>60</v>
      </c>
      <c r="B8" s="2" t="s">
        <v>50</v>
      </c>
      <c r="C8" s="1">
        <v>16727</v>
      </c>
      <c r="D8" s="1" t="s">
        <v>86</v>
      </c>
      <c r="E8" s="1">
        <v>21</v>
      </c>
      <c r="F8" s="1">
        <v>578</v>
      </c>
      <c r="G8" s="1">
        <v>41</v>
      </c>
      <c r="H8" s="1">
        <v>29</v>
      </c>
      <c r="I8" s="1">
        <v>0</v>
      </c>
      <c r="J8" s="3">
        <v>3</v>
      </c>
      <c r="K8" s="12">
        <v>8.6</v>
      </c>
      <c r="L8" s="12">
        <v>11.8</v>
      </c>
      <c r="M8" s="12">
        <v>8.8</v>
      </c>
      <c r="N8" s="8">
        <v>12.6</v>
      </c>
      <c r="O8" s="1">
        <v>7.6</v>
      </c>
      <c r="P8" s="12">
        <v>9.9</v>
      </c>
      <c r="Q8" s="12">
        <v>6.7</v>
      </c>
      <c r="R8" s="8">
        <v>9.6</v>
      </c>
      <c r="S8" s="12" t="s">
        <v>113</v>
      </c>
      <c r="T8" s="12">
        <v>2</v>
      </c>
      <c r="U8" s="12">
        <v>1.8</v>
      </c>
      <c r="V8" s="12">
        <v>2</v>
      </c>
      <c r="W8" s="48">
        <v>1.4</v>
      </c>
      <c r="X8" s="1" t="s">
        <v>145</v>
      </c>
      <c r="Y8" s="1">
        <v>3</v>
      </c>
      <c r="Z8" s="1">
        <v>5.5</v>
      </c>
      <c r="AA8" s="12">
        <v>2.4</v>
      </c>
      <c r="AB8" s="8">
        <v>5.1</v>
      </c>
      <c r="AC8" s="30">
        <f t="shared" si="1"/>
        <v>3.200000000000001</v>
      </c>
      <c r="AD8" s="30">
        <f t="shared" si="2"/>
        <v>3.799999999999999</v>
      </c>
      <c r="AE8" s="31">
        <f t="shared" si="0"/>
        <v>-0.19999999999999996</v>
      </c>
      <c r="AF8" s="30">
        <f t="shared" si="8"/>
        <v>2.3000000000000007</v>
      </c>
      <c r="AG8" s="30">
        <f t="shared" si="3"/>
        <v>2.8999999999999995</v>
      </c>
      <c r="AH8" s="30">
        <f t="shared" si="4"/>
        <v>8.7</v>
      </c>
      <c r="AI8" s="30">
        <f t="shared" si="5"/>
        <v>12.2</v>
      </c>
      <c r="AJ8" s="30">
        <v>1</v>
      </c>
      <c r="AK8" s="30">
        <f t="shared" si="6"/>
        <v>7.15</v>
      </c>
      <c r="AL8" s="30">
        <f t="shared" si="7"/>
        <v>9.75</v>
      </c>
      <c r="AM8" s="31">
        <v>1</v>
      </c>
    </row>
    <row r="9" spans="1:39" s="1" customFormat="1" ht="12.75">
      <c r="A9" s="44" t="s">
        <v>61</v>
      </c>
      <c r="B9" s="2" t="s">
        <v>1</v>
      </c>
      <c r="C9" s="1">
        <v>16547</v>
      </c>
      <c r="D9" s="1" t="s">
        <v>63</v>
      </c>
      <c r="E9" s="1">
        <v>24</v>
      </c>
      <c r="F9" s="1">
        <v>554</v>
      </c>
      <c r="G9" s="1">
        <v>60</v>
      </c>
      <c r="H9" s="1">
        <v>36</v>
      </c>
      <c r="I9" s="1">
        <v>11</v>
      </c>
      <c r="J9" s="3">
        <v>8</v>
      </c>
      <c r="K9" s="12">
        <v>9.3</v>
      </c>
      <c r="L9" s="12">
        <v>11.6</v>
      </c>
      <c r="M9" s="12">
        <v>10.4</v>
      </c>
      <c r="N9" s="8">
        <v>10.7</v>
      </c>
      <c r="O9" s="1">
        <v>7.9</v>
      </c>
      <c r="P9" s="12">
        <v>9</v>
      </c>
      <c r="Q9" s="12">
        <v>7.3</v>
      </c>
      <c r="R9" s="8">
        <v>8.7</v>
      </c>
      <c r="S9" s="12" t="s">
        <v>113</v>
      </c>
      <c r="T9" s="10">
        <v>2.6</v>
      </c>
      <c r="U9" s="12">
        <v>1.9</v>
      </c>
      <c r="V9" s="12">
        <v>3</v>
      </c>
      <c r="W9" s="48">
        <v>1.2</v>
      </c>
      <c r="X9" s="1" t="s">
        <v>145</v>
      </c>
      <c r="Y9" s="10">
        <v>3.2</v>
      </c>
      <c r="Z9" s="1">
        <v>1.6</v>
      </c>
      <c r="AA9" s="12">
        <v>2.9</v>
      </c>
      <c r="AB9" s="8">
        <v>0.2</v>
      </c>
      <c r="AC9" s="30">
        <f t="shared" si="1"/>
        <v>2.299999999999999</v>
      </c>
      <c r="AD9" s="30">
        <f t="shared" si="2"/>
        <v>0.29999999999999893</v>
      </c>
      <c r="AE9" s="31">
        <f t="shared" si="0"/>
        <v>-0.7000000000000002</v>
      </c>
      <c r="AF9" s="30">
        <f t="shared" si="8"/>
        <v>1.0999999999999996</v>
      </c>
      <c r="AG9" s="30">
        <f t="shared" si="3"/>
        <v>1.3999999999999995</v>
      </c>
      <c r="AH9" s="30">
        <f t="shared" si="4"/>
        <v>9.850000000000001</v>
      </c>
      <c r="AI9" s="30">
        <f t="shared" si="5"/>
        <v>11.149999999999999</v>
      </c>
      <c r="AJ9" s="30">
        <v>1</v>
      </c>
      <c r="AK9" s="30">
        <f t="shared" si="6"/>
        <v>7.6</v>
      </c>
      <c r="AL9" s="30">
        <f t="shared" si="7"/>
        <v>8.85</v>
      </c>
      <c r="AM9" s="31">
        <v>1</v>
      </c>
    </row>
    <row r="10" spans="1:39" s="1" customFormat="1" ht="12.75">
      <c r="A10" s="44" t="s">
        <v>61</v>
      </c>
      <c r="B10" s="2" t="s">
        <v>42</v>
      </c>
      <c r="C10" s="1">
        <v>16515</v>
      </c>
      <c r="D10" s="1" t="s">
        <v>80</v>
      </c>
      <c r="E10" s="1">
        <v>29</v>
      </c>
      <c r="F10" s="1">
        <v>781</v>
      </c>
      <c r="G10" s="1">
        <v>75</v>
      </c>
      <c r="H10" s="1">
        <v>57</v>
      </c>
      <c r="I10" s="1">
        <v>1</v>
      </c>
      <c r="J10" s="3">
        <v>6</v>
      </c>
      <c r="K10" s="12">
        <v>9.3</v>
      </c>
      <c r="L10" s="12">
        <v>11.9</v>
      </c>
      <c r="M10" s="12">
        <v>10.4</v>
      </c>
      <c r="N10" s="8">
        <v>13.3</v>
      </c>
      <c r="O10" s="1">
        <v>7.9</v>
      </c>
      <c r="P10" s="12">
        <v>10</v>
      </c>
      <c r="Q10" s="12">
        <v>7.3</v>
      </c>
      <c r="R10" s="8">
        <v>8.7</v>
      </c>
      <c r="S10" s="12" t="s">
        <v>113</v>
      </c>
      <c r="T10" s="10">
        <v>2.6</v>
      </c>
      <c r="U10" s="12">
        <v>4.5</v>
      </c>
      <c r="V10" s="12">
        <v>3</v>
      </c>
      <c r="W10" s="48">
        <v>5.7</v>
      </c>
      <c r="X10" s="1" t="s">
        <v>145</v>
      </c>
      <c r="Y10" s="10">
        <v>3.2</v>
      </c>
      <c r="Z10" s="12">
        <v>7.7</v>
      </c>
      <c r="AA10" s="12">
        <v>2.9</v>
      </c>
      <c r="AB10" s="8">
        <v>6.8</v>
      </c>
      <c r="AC10" s="30">
        <f t="shared" si="1"/>
        <v>2.5999999999999996</v>
      </c>
      <c r="AD10" s="30">
        <f t="shared" si="2"/>
        <v>2.9000000000000004</v>
      </c>
      <c r="AE10" s="31">
        <f t="shared" si="0"/>
        <v>1.9</v>
      </c>
      <c r="AF10" s="30">
        <f t="shared" si="8"/>
        <v>2.0999999999999996</v>
      </c>
      <c r="AG10" s="30">
        <f t="shared" si="3"/>
        <v>1.3999999999999995</v>
      </c>
      <c r="AH10" s="30">
        <f t="shared" si="4"/>
        <v>9.850000000000001</v>
      </c>
      <c r="AI10" s="30">
        <f t="shared" si="5"/>
        <v>12.600000000000001</v>
      </c>
      <c r="AJ10" s="30">
        <v>1</v>
      </c>
      <c r="AK10" s="30">
        <f t="shared" si="6"/>
        <v>7.6</v>
      </c>
      <c r="AL10" s="30">
        <f t="shared" si="7"/>
        <v>9.35</v>
      </c>
      <c r="AM10" s="31">
        <v>1</v>
      </c>
    </row>
    <row r="11" spans="28:31" ht="12.75">
      <c r="AB11" s="31"/>
      <c r="AE11" s="31"/>
    </row>
    <row r="12" spans="11:39" ht="12.75">
      <c r="K12" s="32">
        <f>AVERAGE(K3:K10)</f>
        <v>8.775</v>
      </c>
      <c r="L12" s="32">
        <f aca="true" t="shared" si="9" ref="L12:AB12">AVERAGE(L3:L10)</f>
        <v>9.6875</v>
      </c>
      <c r="M12" s="32">
        <f t="shared" si="9"/>
        <v>9.2</v>
      </c>
      <c r="N12" s="32">
        <f t="shared" si="9"/>
        <v>10.5375</v>
      </c>
      <c r="O12" s="32">
        <f t="shared" si="9"/>
        <v>7.675</v>
      </c>
      <c r="P12" s="32">
        <f t="shared" si="9"/>
        <v>8.662500000000001</v>
      </c>
      <c r="Q12" s="32">
        <f t="shared" si="9"/>
        <v>6.85</v>
      </c>
      <c r="R12" s="32">
        <f t="shared" si="9"/>
        <v>9.312500000000002</v>
      </c>
      <c r="S12" s="32"/>
      <c r="T12" s="32">
        <f t="shared" si="9"/>
        <v>2.15</v>
      </c>
      <c r="U12" s="32">
        <f t="shared" si="9"/>
        <v>2.725</v>
      </c>
      <c r="V12" s="32">
        <f t="shared" si="9"/>
        <v>2.25</v>
      </c>
      <c r="W12" s="32">
        <f t="shared" si="9"/>
        <v>2.4875000000000003</v>
      </c>
      <c r="X12" s="32"/>
      <c r="Y12" s="32">
        <f t="shared" si="9"/>
        <v>3.05</v>
      </c>
      <c r="Z12" s="32">
        <f t="shared" si="9"/>
        <v>3.5500000000000003</v>
      </c>
      <c r="AA12" s="32">
        <f t="shared" si="9"/>
        <v>2.525</v>
      </c>
      <c r="AB12" s="32">
        <f t="shared" si="9"/>
        <v>2.7125</v>
      </c>
      <c r="AC12" s="33">
        <f t="shared" si="1"/>
        <v>0.9124999999999996</v>
      </c>
      <c r="AD12" s="34">
        <f t="shared" si="2"/>
        <v>1.3375000000000004</v>
      </c>
      <c r="AE12" s="35">
        <f>U12-T12</f>
        <v>0.5750000000000002</v>
      </c>
      <c r="AF12" s="34">
        <f t="shared" si="8"/>
        <v>0.9875000000000016</v>
      </c>
      <c r="AG12" s="33">
        <f t="shared" si="3"/>
        <v>2.462500000000002</v>
      </c>
      <c r="AI12" s="30" t="s">
        <v>137</v>
      </c>
      <c r="AJ12" s="30">
        <f>COUNTIF(AJ3:AJ10,1)</f>
        <v>5</v>
      </c>
      <c r="AM12" s="30">
        <f>COUNTIF(AM3:AM10,1)</f>
        <v>8</v>
      </c>
    </row>
    <row r="13" spans="35:39" ht="12.75">
      <c r="AI13" s="30" t="s">
        <v>138</v>
      </c>
      <c r="AJ13" s="30">
        <f>COUNTIF(AJ3:AJ10,0)</f>
        <v>3</v>
      </c>
      <c r="AM13" s="30">
        <f>COUNTIF(AM3:AM10,0)</f>
        <v>0</v>
      </c>
    </row>
    <row r="14" spans="35:39" ht="12.75">
      <c r="AI14" s="30" t="s">
        <v>144</v>
      </c>
      <c r="AJ14" s="30">
        <f>SUM(AJ12:AJ13)</f>
        <v>8</v>
      </c>
      <c r="AM14" s="30">
        <f>SUM(AM12:AM13)</f>
        <v>8</v>
      </c>
    </row>
  </sheetData>
  <hyperlinks>
    <hyperlink ref="B3" r:id="rId1" display="http://www.bildung-brandenburg.de/schulportraets/index.php?id=6&amp;amp;schuljahr=2007&amp;amp;schulnr=120492&amp;amp;cHash=8277515db9"/>
    <hyperlink ref="B4" r:id="rId2" display="http://www.bildung-brandenburg.de/schulportraets/index.php?id=6&amp;amp;schuljahr=2007&amp;amp;schulnr=120753&amp;amp;cHash=9a38f38270"/>
    <hyperlink ref="B5" r:id="rId3" display="http://www.bildung-brandenburg.de/schulportraets/index.php?id=6&amp;amp;schuljahr=2007&amp;amp;schulnr=120741&amp;amp;cHash=cb40fe443b"/>
    <hyperlink ref="B6" r:id="rId4" display="http://www.bildung-brandenburg.de/schulportraets/index.php?id=6&amp;amp;schuljahr=2007&amp;amp;schulnr=120730&amp;amp;cHash=23d7f73214"/>
    <hyperlink ref="B7" r:id="rId5" display="http://www.bildung-brandenburg.de/schulportraets/index.php?id=6&amp;amp;schuljahr=2007&amp;amp;schulnr=121046&amp;amp;cHash=c180295407"/>
    <hyperlink ref="B8" r:id="rId6" display="http://www.bildung-brandenburg.de/schulportraets/index.php?id=6&amp;amp;schuljahr=2007&amp;amp;schulnr=120972&amp;amp;cHash=124631f065"/>
    <hyperlink ref="B9" r:id="rId7" display="http://www.bildung-brandenburg.de/schulportraets/index.php?id=6&amp;amp;schuljahr=2007&amp;amp;schulnr=401160&amp;amp;cHash=ef8671fa7b"/>
    <hyperlink ref="B10" r:id="rId8" display="http://www.bildung-brandenburg.de/schulportraets/index.php?id=6&amp;amp;schuljahr=2007&amp;amp;schulnr=112768&amp;amp;cHash=2201c6f40c"/>
  </hyperlink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0"/>
  <sheetViews>
    <sheetView zoomScale="75" zoomScaleNormal="75" workbookViewId="0" topLeftCell="H1">
      <selection activeCell="AC16" sqref="AC16"/>
    </sheetView>
  </sheetViews>
  <sheetFormatPr defaultColWidth="11.421875" defaultRowHeight="12.75"/>
  <cols>
    <col min="2" max="2" width="38.8515625" style="0" customWidth="1"/>
    <col min="3" max="3" width="11.7109375" style="0" customWidth="1"/>
    <col min="4" max="4" width="11.421875" style="30" customWidth="1"/>
    <col min="5" max="6" width="5.8515625" style="30" customWidth="1"/>
    <col min="7" max="8" width="5.57421875" style="30" customWidth="1"/>
    <col min="9" max="9" width="5.28125" style="30" customWidth="1"/>
    <col min="10" max="10" width="5.00390625" style="30" customWidth="1"/>
    <col min="11" max="11" width="8.421875" style="30" customWidth="1"/>
    <col min="12" max="12" width="9.7109375" style="30" customWidth="1"/>
    <col min="13" max="13" width="8.00390625" style="30" customWidth="1"/>
    <col min="14" max="14" width="9.421875" style="30" customWidth="1"/>
    <col min="15" max="15" width="7.57421875" style="30" customWidth="1"/>
    <col min="16" max="16" width="9.00390625" style="30" customWidth="1"/>
    <col min="17" max="17" width="7.7109375" style="30" customWidth="1"/>
    <col min="18" max="18" width="9.28125" style="30" customWidth="1"/>
    <col min="19" max="21" width="6.7109375" style="30" customWidth="1"/>
    <col min="22" max="22" width="9.28125" style="30" bestFit="1" customWidth="1"/>
    <col min="23" max="26" width="6.7109375" style="30" customWidth="1"/>
    <col min="27" max="27" width="8.140625" style="30" customWidth="1"/>
    <col min="28" max="28" width="8.7109375" style="30" customWidth="1"/>
    <col min="29" max="33" width="11.421875" style="30" customWidth="1"/>
  </cols>
  <sheetData>
    <row r="1" spans="1:33" s="6" customFormat="1" ht="12.75">
      <c r="A1" s="4" t="s">
        <v>91</v>
      </c>
      <c r="B1" s="4" t="s">
        <v>92</v>
      </c>
      <c r="C1" s="4" t="s">
        <v>93</v>
      </c>
      <c r="D1" s="21" t="s">
        <v>94</v>
      </c>
      <c r="E1" s="21" t="s">
        <v>99</v>
      </c>
      <c r="F1" s="21" t="s">
        <v>100</v>
      </c>
      <c r="G1" s="21" t="s">
        <v>95</v>
      </c>
      <c r="H1" s="21" t="s">
        <v>96</v>
      </c>
      <c r="I1" s="21" t="s">
        <v>98</v>
      </c>
      <c r="J1" s="22" t="s">
        <v>97</v>
      </c>
      <c r="K1" s="21" t="s">
        <v>105</v>
      </c>
      <c r="L1" s="21"/>
      <c r="M1" s="21"/>
      <c r="N1" s="23"/>
      <c r="O1" s="21" t="s">
        <v>106</v>
      </c>
      <c r="P1" s="21"/>
      <c r="Q1" s="21"/>
      <c r="R1" s="23"/>
      <c r="S1" s="24" t="s">
        <v>108</v>
      </c>
      <c r="T1" s="24"/>
      <c r="U1" s="24"/>
      <c r="V1" s="24"/>
      <c r="W1" s="23"/>
      <c r="X1" s="24"/>
      <c r="Y1" s="24"/>
      <c r="Z1" s="24"/>
      <c r="AA1" s="21"/>
      <c r="AB1" s="23"/>
      <c r="AC1" s="21" t="s">
        <v>119</v>
      </c>
      <c r="AD1" s="21" t="s">
        <v>112</v>
      </c>
      <c r="AE1" s="23"/>
      <c r="AF1" s="21" t="s">
        <v>119</v>
      </c>
      <c r="AG1" s="23" t="s">
        <v>118</v>
      </c>
    </row>
    <row r="2" spans="1:33" s="6" customFormat="1" ht="12.75">
      <c r="A2" s="14"/>
      <c r="B2" s="14"/>
      <c r="C2" s="14"/>
      <c r="D2" s="25"/>
      <c r="E2" s="25"/>
      <c r="F2" s="25"/>
      <c r="G2" s="25"/>
      <c r="H2" s="25"/>
      <c r="I2" s="25"/>
      <c r="J2" s="26"/>
      <c r="K2" s="25" t="s">
        <v>103</v>
      </c>
      <c r="L2" s="25" t="s">
        <v>101</v>
      </c>
      <c r="M2" s="25" t="s">
        <v>102</v>
      </c>
      <c r="N2" s="27" t="s">
        <v>104</v>
      </c>
      <c r="O2" s="25" t="s">
        <v>103</v>
      </c>
      <c r="P2" s="25" t="s">
        <v>101</v>
      </c>
      <c r="Q2" s="25" t="s">
        <v>102</v>
      </c>
      <c r="R2" s="27" t="s">
        <v>104</v>
      </c>
      <c r="S2" s="25" t="s">
        <v>109</v>
      </c>
      <c r="T2" s="25" t="s">
        <v>103</v>
      </c>
      <c r="U2" s="45" t="s">
        <v>101</v>
      </c>
      <c r="V2" s="25" t="s">
        <v>102</v>
      </c>
      <c r="W2" s="28" t="s">
        <v>111</v>
      </c>
      <c r="X2" s="25"/>
      <c r="Y2" s="25" t="s">
        <v>103</v>
      </c>
      <c r="Z2" s="45" t="s">
        <v>101</v>
      </c>
      <c r="AA2" s="25" t="s">
        <v>110</v>
      </c>
      <c r="AB2" s="28" t="s">
        <v>111</v>
      </c>
      <c r="AC2" s="29" t="s">
        <v>117</v>
      </c>
      <c r="AD2" s="25" t="s">
        <v>121</v>
      </c>
      <c r="AE2" s="27" t="s">
        <v>116</v>
      </c>
      <c r="AF2" s="25" t="s">
        <v>117</v>
      </c>
      <c r="AG2" s="27" t="s">
        <v>121</v>
      </c>
    </row>
    <row r="3" spans="1:33" s="1" customFormat="1" ht="12.75">
      <c r="A3" s="44" t="s">
        <v>62</v>
      </c>
      <c r="B3" s="2" t="s">
        <v>5</v>
      </c>
      <c r="C3" s="1">
        <v>16775</v>
      </c>
      <c r="D3" s="1" t="s">
        <v>67</v>
      </c>
      <c r="E3" s="1">
        <v>8</v>
      </c>
      <c r="F3" s="1">
        <v>81</v>
      </c>
      <c r="G3" s="1">
        <v>15</v>
      </c>
      <c r="H3" s="1">
        <v>13</v>
      </c>
      <c r="I3" s="1">
        <v>10</v>
      </c>
      <c r="J3" s="3">
        <v>0</v>
      </c>
      <c r="K3" s="12">
        <v>9.7</v>
      </c>
      <c r="L3" s="12">
        <v>5.6</v>
      </c>
      <c r="M3" s="12">
        <v>11.6</v>
      </c>
      <c r="N3" s="61">
        <v>12.6</v>
      </c>
      <c r="O3" s="12">
        <v>11.6</v>
      </c>
      <c r="P3" s="13">
        <v>7.3</v>
      </c>
      <c r="Q3" s="12">
        <v>12.6</v>
      </c>
      <c r="R3" s="61">
        <v>7.1</v>
      </c>
      <c r="S3" s="10" t="s">
        <v>112</v>
      </c>
      <c r="T3" s="10">
        <v>1.3</v>
      </c>
      <c r="U3" s="10">
        <v>0</v>
      </c>
      <c r="V3" s="12">
        <v>2.9</v>
      </c>
      <c r="W3" s="8">
        <v>0</v>
      </c>
      <c r="X3" s="1" t="s">
        <v>113</v>
      </c>
      <c r="Y3" s="10">
        <v>2.9</v>
      </c>
      <c r="Z3" s="65">
        <v>1.4</v>
      </c>
      <c r="AA3" s="1">
        <v>2.9</v>
      </c>
      <c r="AB3" s="1">
        <v>2.4</v>
      </c>
      <c r="AC3" s="59">
        <f aca="true" t="shared" si="0" ref="AC3:AC8">L3-K3</f>
        <v>-4.1</v>
      </c>
      <c r="AD3" s="30">
        <f aca="true" t="shared" si="1" ref="AD3:AD8">N3-M3</f>
        <v>1</v>
      </c>
      <c r="AE3" s="36">
        <f aca="true" t="shared" si="2" ref="AE3:AE8">AB3-AA3</f>
        <v>-0.5</v>
      </c>
      <c r="AF3" s="37">
        <f aca="true" t="shared" si="3" ref="AF3:AF8">P3-O3</f>
        <v>-4.3</v>
      </c>
      <c r="AG3" s="31">
        <f aca="true" t="shared" si="4" ref="AG3:AG8">R3-Q3</f>
        <v>-5.5</v>
      </c>
    </row>
    <row r="4" spans="1:33" s="1" customFormat="1" ht="12.75">
      <c r="A4" s="44" t="s">
        <v>62</v>
      </c>
      <c r="B4" s="2" t="s">
        <v>16</v>
      </c>
      <c r="C4" s="1">
        <v>16761</v>
      </c>
      <c r="D4" s="1" t="s">
        <v>68</v>
      </c>
      <c r="E4" s="1">
        <v>12</v>
      </c>
      <c r="F4" s="1">
        <v>130</v>
      </c>
      <c r="G4" s="1">
        <v>20</v>
      </c>
      <c r="H4" s="1">
        <v>16</v>
      </c>
      <c r="I4" s="1">
        <v>16</v>
      </c>
      <c r="J4" s="3">
        <v>0</v>
      </c>
      <c r="K4" s="12">
        <v>9.7</v>
      </c>
      <c r="L4" s="12">
        <v>8.1</v>
      </c>
      <c r="M4" s="12">
        <v>11.6</v>
      </c>
      <c r="N4" s="8">
        <v>9.7</v>
      </c>
      <c r="O4" s="12">
        <v>11.6</v>
      </c>
      <c r="P4" s="13">
        <v>15.9</v>
      </c>
      <c r="Q4" s="12">
        <v>12.6</v>
      </c>
      <c r="R4" s="8">
        <v>18.5</v>
      </c>
      <c r="S4" s="10" t="s">
        <v>112</v>
      </c>
      <c r="T4" s="10">
        <v>1.3</v>
      </c>
      <c r="U4" s="10">
        <v>0.1</v>
      </c>
      <c r="V4" s="12">
        <v>2.9</v>
      </c>
      <c r="W4" s="48">
        <v>0.3</v>
      </c>
      <c r="X4" s="1" t="s">
        <v>113</v>
      </c>
      <c r="Y4" s="10">
        <v>2.9</v>
      </c>
      <c r="Z4" s="12">
        <v>2.8</v>
      </c>
      <c r="AA4" s="1">
        <v>2.9</v>
      </c>
      <c r="AB4" s="1">
        <v>4.3</v>
      </c>
      <c r="AC4" s="60">
        <f>L4-K4</f>
        <v>-1.5999999999999996</v>
      </c>
      <c r="AD4" s="30">
        <f>N4-M4</f>
        <v>-1.9000000000000004</v>
      </c>
      <c r="AE4" s="36">
        <f>AB4-AA4</f>
        <v>1.4</v>
      </c>
      <c r="AF4" s="37">
        <f>P4-O4</f>
        <v>4.300000000000001</v>
      </c>
      <c r="AG4" s="31">
        <f>R4-Q4</f>
        <v>5.9</v>
      </c>
    </row>
    <row r="5" spans="1:33" s="1" customFormat="1" ht="12.75">
      <c r="A5" s="44" t="s">
        <v>62</v>
      </c>
      <c r="B5" s="2" t="s">
        <v>15</v>
      </c>
      <c r="C5" s="1">
        <v>16761</v>
      </c>
      <c r="D5" s="1" t="s">
        <v>68</v>
      </c>
      <c r="E5" s="1">
        <v>5</v>
      </c>
      <c r="F5" s="1">
        <v>37</v>
      </c>
      <c r="G5" s="1">
        <v>12</v>
      </c>
      <c r="H5" s="1">
        <v>10</v>
      </c>
      <c r="I5" s="1">
        <v>5</v>
      </c>
      <c r="J5" s="3">
        <v>0</v>
      </c>
      <c r="K5" s="12">
        <v>9.7</v>
      </c>
      <c r="M5" s="12">
        <v>11.6</v>
      </c>
      <c r="N5" s="8"/>
      <c r="O5" s="12">
        <v>11.6</v>
      </c>
      <c r="P5" s="13"/>
      <c r="Q5" s="12">
        <v>12.6</v>
      </c>
      <c r="R5" s="8"/>
      <c r="S5" s="10" t="s">
        <v>112</v>
      </c>
      <c r="T5" s="10">
        <v>1.3</v>
      </c>
      <c r="U5" s="10"/>
      <c r="V5" s="12">
        <v>2.9</v>
      </c>
      <c r="W5" s="8"/>
      <c r="X5" s="1" t="s">
        <v>113</v>
      </c>
      <c r="Y5" s="10">
        <v>2.9</v>
      </c>
      <c r="Z5" s="10"/>
      <c r="AA5" s="1">
        <v>2.9</v>
      </c>
      <c r="AC5" s="60">
        <f t="shared" si="0"/>
        <v>-9.7</v>
      </c>
      <c r="AD5" s="30">
        <f t="shared" si="1"/>
        <v>-11.6</v>
      </c>
      <c r="AE5" s="36">
        <f t="shared" si="2"/>
        <v>-2.9</v>
      </c>
      <c r="AF5" s="37">
        <f t="shared" si="3"/>
        <v>-11.6</v>
      </c>
      <c r="AG5" s="31">
        <f t="shared" si="4"/>
        <v>-12.6</v>
      </c>
    </row>
    <row r="6" spans="1:33" s="1" customFormat="1" ht="12.75">
      <c r="A6" s="44" t="s">
        <v>62</v>
      </c>
      <c r="B6" s="2" t="s">
        <v>23</v>
      </c>
      <c r="C6" s="1">
        <v>16556</v>
      </c>
      <c r="D6" s="1" t="s">
        <v>71</v>
      </c>
      <c r="E6" s="1">
        <v>6</v>
      </c>
      <c r="F6" s="1">
        <v>54</v>
      </c>
      <c r="G6" s="1">
        <v>8</v>
      </c>
      <c r="H6" s="1">
        <v>6</v>
      </c>
      <c r="I6" s="1">
        <v>3</v>
      </c>
      <c r="J6" s="3">
        <v>0</v>
      </c>
      <c r="K6" s="12">
        <v>9.7</v>
      </c>
      <c r="L6" s="12">
        <v>7.5</v>
      </c>
      <c r="M6" s="12">
        <v>11.6</v>
      </c>
      <c r="N6" s="8">
        <v>7</v>
      </c>
      <c r="O6" s="41"/>
      <c r="P6" s="41"/>
      <c r="Q6" s="12">
        <v>12.6</v>
      </c>
      <c r="R6" s="42"/>
      <c r="S6" s="10" t="s">
        <v>112</v>
      </c>
      <c r="T6" s="10">
        <v>1.3</v>
      </c>
      <c r="U6" s="10">
        <v>2.9</v>
      </c>
      <c r="V6" s="12">
        <v>2.9</v>
      </c>
      <c r="W6" s="8">
        <v>2.5</v>
      </c>
      <c r="X6" s="1" t="s">
        <v>113</v>
      </c>
      <c r="Y6" s="40"/>
      <c r="Z6" s="40"/>
      <c r="AA6" s="1">
        <v>2.9</v>
      </c>
      <c r="AB6" s="40"/>
      <c r="AC6" s="60">
        <f t="shared" si="0"/>
        <v>-2.1999999999999993</v>
      </c>
      <c r="AD6" s="30">
        <f t="shared" si="1"/>
        <v>-4.6</v>
      </c>
      <c r="AE6" s="36">
        <f t="shared" si="2"/>
        <v>-2.9</v>
      </c>
      <c r="AF6" s="37">
        <f t="shared" si="3"/>
        <v>0</v>
      </c>
      <c r="AG6" s="31">
        <f t="shared" si="4"/>
        <v>-12.6</v>
      </c>
    </row>
    <row r="7" spans="1:33" s="1" customFormat="1" ht="12.75">
      <c r="A7" s="44" t="s">
        <v>62</v>
      </c>
      <c r="B7" s="2" t="s">
        <v>35</v>
      </c>
      <c r="C7" s="1">
        <v>16515</v>
      </c>
      <c r="D7" s="1" t="s">
        <v>80</v>
      </c>
      <c r="E7" s="1">
        <v>14</v>
      </c>
      <c r="F7" s="1">
        <v>161</v>
      </c>
      <c r="G7" s="1">
        <v>22</v>
      </c>
      <c r="H7" s="1">
        <v>15</v>
      </c>
      <c r="I7" s="1">
        <v>13</v>
      </c>
      <c r="J7" s="3">
        <v>0</v>
      </c>
      <c r="K7" s="12">
        <v>9.7</v>
      </c>
      <c r="L7" s="12">
        <v>13.7</v>
      </c>
      <c r="M7" s="12">
        <v>11.6</v>
      </c>
      <c r="N7" s="8">
        <v>12.1</v>
      </c>
      <c r="O7" s="12">
        <v>11.6</v>
      </c>
      <c r="P7" s="13">
        <v>8.8</v>
      </c>
      <c r="Q7" s="12">
        <v>12.6</v>
      </c>
      <c r="R7" s="8">
        <v>16.7</v>
      </c>
      <c r="S7" s="10" t="s">
        <v>112</v>
      </c>
      <c r="T7" s="10">
        <v>1.3</v>
      </c>
      <c r="U7" s="12">
        <v>3.1</v>
      </c>
      <c r="V7" s="12">
        <v>2.9</v>
      </c>
      <c r="W7" s="8">
        <v>0.8</v>
      </c>
      <c r="X7" s="1" t="s">
        <v>113</v>
      </c>
      <c r="Y7" s="10">
        <v>2.9</v>
      </c>
      <c r="Z7" s="12">
        <v>4.3</v>
      </c>
      <c r="AA7" s="1">
        <v>2.9</v>
      </c>
      <c r="AB7" s="1">
        <v>4.5</v>
      </c>
      <c r="AC7" s="60">
        <f t="shared" si="0"/>
        <v>4</v>
      </c>
      <c r="AD7" s="30">
        <f t="shared" si="1"/>
        <v>0.5</v>
      </c>
      <c r="AE7" s="36">
        <f t="shared" si="2"/>
        <v>1.6</v>
      </c>
      <c r="AF7" s="37">
        <f t="shared" si="3"/>
        <v>-2.799999999999999</v>
      </c>
      <c r="AG7" s="31">
        <f t="shared" si="4"/>
        <v>4.1</v>
      </c>
    </row>
    <row r="8" spans="1:33" s="1" customFormat="1" ht="12.75">
      <c r="A8" s="44" t="s">
        <v>62</v>
      </c>
      <c r="B8" s="2" t="s">
        <v>53</v>
      </c>
      <c r="C8" s="1">
        <v>16792</v>
      </c>
      <c r="D8" s="1" t="s">
        <v>87</v>
      </c>
      <c r="E8" s="1">
        <v>6</v>
      </c>
      <c r="F8" s="1">
        <v>42</v>
      </c>
      <c r="G8" s="1">
        <v>15</v>
      </c>
      <c r="H8" s="1">
        <v>14</v>
      </c>
      <c r="I8" s="1">
        <v>12</v>
      </c>
      <c r="J8" s="3">
        <v>0</v>
      </c>
      <c r="K8" s="12">
        <v>9.7</v>
      </c>
      <c r="M8" s="12">
        <v>11.6</v>
      </c>
      <c r="N8" s="8"/>
      <c r="O8" s="12">
        <v>11.6</v>
      </c>
      <c r="P8" s="13"/>
      <c r="Q8" s="12">
        <v>12.6</v>
      </c>
      <c r="R8" s="8"/>
      <c r="S8" s="10" t="s">
        <v>112</v>
      </c>
      <c r="T8" s="10">
        <v>1.3</v>
      </c>
      <c r="U8" s="10"/>
      <c r="V8" s="12">
        <v>2.9</v>
      </c>
      <c r="W8" s="8"/>
      <c r="X8" s="1" t="s">
        <v>113</v>
      </c>
      <c r="Y8" s="10">
        <v>2.9</v>
      </c>
      <c r="Z8" s="10"/>
      <c r="AA8" s="1">
        <v>2.9</v>
      </c>
      <c r="AC8" s="60">
        <f t="shared" si="0"/>
        <v>-9.7</v>
      </c>
      <c r="AD8" s="30">
        <f t="shared" si="1"/>
        <v>-11.6</v>
      </c>
      <c r="AE8" s="36">
        <f t="shared" si="2"/>
        <v>-2.9</v>
      </c>
      <c r="AF8" s="37">
        <f t="shared" si="3"/>
        <v>-11.6</v>
      </c>
      <c r="AG8" s="31">
        <f t="shared" si="4"/>
        <v>-12.6</v>
      </c>
    </row>
    <row r="9" spans="31:32" ht="12.75">
      <c r="AE9" s="36"/>
      <c r="AF9" s="37"/>
    </row>
    <row r="10" spans="11:33" ht="12.75">
      <c r="K10" s="30">
        <f>AVERAGE(K3:K8)</f>
        <v>9.700000000000001</v>
      </c>
      <c r="L10" s="30">
        <f aca="true" t="shared" si="5" ref="L10:AB10">AVERAGE(L3:L8)</f>
        <v>8.725</v>
      </c>
      <c r="M10" s="30">
        <f t="shared" si="5"/>
        <v>11.6</v>
      </c>
      <c r="N10" s="32">
        <f t="shared" si="5"/>
        <v>10.35</v>
      </c>
      <c r="O10" s="30">
        <f t="shared" si="5"/>
        <v>11.6</v>
      </c>
      <c r="P10" s="32">
        <f t="shared" si="5"/>
        <v>10.666666666666666</v>
      </c>
      <c r="Q10" s="32">
        <f t="shared" si="5"/>
        <v>12.6</v>
      </c>
      <c r="R10" s="32">
        <f t="shared" si="5"/>
        <v>14.1</v>
      </c>
      <c r="T10" s="30">
        <f t="shared" si="5"/>
        <v>1.3</v>
      </c>
      <c r="U10" s="30">
        <f t="shared" si="5"/>
        <v>1.525</v>
      </c>
      <c r="V10" s="30">
        <f t="shared" si="5"/>
        <v>2.9</v>
      </c>
      <c r="W10" s="30">
        <f t="shared" si="5"/>
        <v>0.8999999999999999</v>
      </c>
      <c r="Y10" s="30">
        <f t="shared" si="5"/>
        <v>2.9</v>
      </c>
      <c r="Z10" s="30">
        <f t="shared" si="5"/>
        <v>2.8333333333333335</v>
      </c>
      <c r="AA10" s="30">
        <f t="shared" si="5"/>
        <v>2.9</v>
      </c>
      <c r="AB10" s="30">
        <f t="shared" si="5"/>
        <v>3.733333333333333</v>
      </c>
      <c r="AC10" s="34">
        <f>L10-K10</f>
        <v>-0.9750000000000014</v>
      </c>
      <c r="AD10" s="33">
        <f>N10-M10</f>
        <v>-1.25</v>
      </c>
      <c r="AE10" s="38">
        <f>AB10-AA10</f>
        <v>0.833333333333333</v>
      </c>
      <c r="AF10" s="39">
        <f>P10-O10</f>
        <v>-0.9333333333333336</v>
      </c>
      <c r="AG10" s="33">
        <f>R10-Q10</f>
        <v>1.5</v>
      </c>
    </row>
    <row r="11" ht="13.5" customHeight="1"/>
  </sheetData>
  <hyperlinks>
    <hyperlink ref="B3" r:id="rId1" display="http://www.bildung-brandenburg.de/schulportraets/index.php?id=6&amp;amp;schuljahr=2007&amp;amp;schulnr=400749&amp;amp;cHash=be97b5b540"/>
    <hyperlink ref="B5" r:id="rId2" display="http://www.bildung-brandenburg.de/schulportraets/index.php?id=6&amp;amp;schuljahr=2007&amp;amp;schulnr=401183&amp;amp;cHash=e52d1ba88e"/>
    <hyperlink ref="B4" r:id="rId3" display="http://www.bildung-brandenburg.de/schulportraets/index.php?id=6&amp;amp;schuljahr=2007&amp;amp;schulnr=401195&amp;amp;cHash=10ce98c642"/>
    <hyperlink ref="B6" r:id="rId4" display="http://www.bildung-brandenburg.de/schulportraets/index.php?id=6&amp;amp;schuljahr=2007&amp;amp;schulnr=401201&amp;amp;cHash=edf13414f9"/>
    <hyperlink ref="B7" r:id="rId5" display="http://www.bildung-brandenburg.de/schulportraets/index.php?id=6&amp;amp;schuljahr=2007&amp;amp;schulnr=401146&amp;amp;cHash=74911b9f05"/>
    <hyperlink ref="B8" r:id="rId6" display="http://www.bildung-brandenburg.de/schulportraets/index.php?id=6&amp;amp;schuljahr=2007&amp;amp;schulnr=400737&amp;amp;cHash=80d0dafae9"/>
  </hyperlinks>
  <printOptions/>
  <pageMargins left="0.75" right="0.75" top="1" bottom="1" header="0.4921259845" footer="0.4921259845"/>
  <pageSetup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Biotronik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kastius_h1</dc:creator>
  <cp:keywords/>
  <dc:description/>
  <cp:lastModifiedBy>kastius_h1</cp:lastModifiedBy>
  <cp:lastPrinted>2009-01-14T12:34:58Z</cp:lastPrinted>
  <dcterms:created xsi:type="dcterms:W3CDTF">2008-01-23T13:30:47Z</dcterms:created>
  <dcterms:modified xsi:type="dcterms:W3CDTF">2010-01-13T16:25:14Z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-1696797179</vt:i4>
  </property>
  <property fmtid="{D5CDD505-2E9C-101B-9397-08002B2CF9AE}" pid="3" name="_EmailSubject">
    <vt:lpwstr>Zahlen und Vortrag</vt:lpwstr>
  </property>
  <property fmtid="{D5CDD505-2E9C-101B-9397-08002B2CF9AE}" pid="4" name="_AuthorEmail">
    <vt:lpwstr>jens@kopprasch.de</vt:lpwstr>
  </property>
  <property fmtid="{D5CDD505-2E9C-101B-9397-08002B2CF9AE}" pid="5" name="_AuthorEmailDisplayName">
    <vt:lpwstr>Jens Kopprasch</vt:lpwstr>
  </property>
  <property fmtid="{D5CDD505-2E9C-101B-9397-08002B2CF9AE}" pid="6" name="_PreviousAdHocReviewCycleID">
    <vt:i4>-654584388</vt:i4>
  </property>
  <property fmtid="{D5CDD505-2E9C-101B-9397-08002B2CF9AE}" pid="7" name="_ReviewingToolsShownOnce">
    <vt:lpwstr/>
  </property>
</Properties>
</file>